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Muu rakentaminen/Pienhankkeet/"/>
    </mc:Choice>
  </mc:AlternateContent>
  <xr:revisionPtr revIDLastSave="149" documentId="8_{093D3952-C062-494E-A4E1-BF46B38E6E74}" xr6:coauthVersionLast="47" xr6:coauthVersionMax="47" xr10:uidLastSave="{AC18ED20-1D5D-4C68-B29B-2454BA76B3FF}"/>
  <bookViews>
    <workbookView xWindow="-28920" yWindow="-120" windowWidth="29040" windowHeight="15720" activeTab="1" xr2:uid="{3ED16F2E-F9FF-40CA-89B8-0A4F472983B0}"/>
  </bookViews>
  <sheets>
    <sheet name="Ohje" sheetId="5" r:id="rId1"/>
    <sheet name="Kustannusarvio Rakennusselostus" sheetId="1" r:id="rId2"/>
  </sheets>
  <definedNames>
    <definedName name="_xlnm.Print_Area" localSheetId="1">'Kustannusarvio Rakennusselostus'!$A$1:$T$151</definedName>
    <definedName name="_xlnm.Print_Area" localSheetId="0">Ohje!$A$1:$H$146</definedName>
    <definedName name="_xlnm.Print_Titles" localSheetId="1">'Kustannusarvio Rakennusselostus'!$12:$12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G32" i="1"/>
  <c r="K32" i="1" s="1"/>
  <c r="R32" i="1" s="1"/>
  <c r="S32" i="1" s="1" a="1"/>
  <c r="S32" i="1" s="1"/>
  <c r="G33" i="1"/>
  <c r="K33" i="1" s="1"/>
  <c r="R33" i="1" s="1"/>
  <c r="S33" i="1" s="1" a="1"/>
  <c r="S33" i="1" s="1"/>
  <c r="G34" i="1"/>
  <c r="K34" i="1" s="1"/>
  <c r="R34" i="1" s="1"/>
  <c r="S34" i="1" s="1" a="1"/>
  <c r="S34" i="1" s="1"/>
  <c r="R25" i="1"/>
  <c r="R26" i="1"/>
  <c r="R41" i="1"/>
  <c r="R42" i="1"/>
  <c r="R60" i="1"/>
  <c r="R61" i="1"/>
  <c r="R71" i="1"/>
  <c r="R72" i="1"/>
  <c r="R80" i="1"/>
  <c r="R81" i="1"/>
  <c r="R90" i="1"/>
  <c r="R91" i="1"/>
  <c r="R102" i="1"/>
  <c r="O28" i="1"/>
  <c r="O29" i="1"/>
  <c r="O30" i="1"/>
  <c r="O31" i="1"/>
  <c r="G28" i="1"/>
  <c r="K28" i="1" s="1"/>
  <c r="G29" i="1"/>
  <c r="K29" i="1" s="1"/>
  <c r="R29" i="1" s="1"/>
  <c r="S29" i="1" s="1" a="1"/>
  <c r="S29" i="1" s="1"/>
  <c r="G30" i="1"/>
  <c r="K30" i="1" s="1"/>
  <c r="R30" i="1" s="1"/>
  <c r="S30" i="1" s="1" a="1"/>
  <c r="S30" i="1" s="1"/>
  <c r="O86" i="1"/>
  <c r="O87" i="1"/>
  <c r="O88" i="1"/>
  <c r="O89" i="1"/>
  <c r="O92" i="1"/>
  <c r="O93" i="1"/>
  <c r="O94" i="1"/>
  <c r="O95" i="1"/>
  <c r="O96" i="1"/>
  <c r="O97" i="1"/>
  <c r="O98" i="1"/>
  <c r="G86" i="1"/>
  <c r="K86" i="1" s="1"/>
  <c r="G87" i="1"/>
  <c r="K87" i="1" s="1"/>
  <c r="G88" i="1"/>
  <c r="K88" i="1" s="1"/>
  <c r="G89" i="1"/>
  <c r="K89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G99" i="1"/>
  <c r="G100" i="1"/>
  <c r="O17" i="1"/>
  <c r="G17" i="1"/>
  <c r="K17" i="1" s="1"/>
  <c r="R28" i="1" l="1"/>
  <c r="S28" i="1" s="1" a="1"/>
  <c r="S28" i="1" s="1"/>
  <c r="R96" i="1"/>
  <c r="S96" i="1" s="1" a="1"/>
  <c r="S96" i="1" s="1"/>
  <c r="R17" i="1"/>
  <c r="S17" i="1" s="1" a="1"/>
  <c r="S17" i="1" s="1"/>
  <c r="R94" i="1"/>
  <c r="S94" i="1" s="1" a="1"/>
  <c r="S94" i="1" s="1"/>
  <c r="R95" i="1"/>
  <c r="S95" i="1" s="1" a="1"/>
  <c r="S95" i="1" s="1"/>
  <c r="R93" i="1"/>
  <c r="S93" i="1" s="1" a="1"/>
  <c r="S93" i="1" s="1"/>
  <c r="R97" i="1"/>
  <c r="S97" i="1" s="1" a="1"/>
  <c r="S97" i="1" s="1"/>
  <c r="R92" i="1"/>
  <c r="S92" i="1" s="1" a="1"/>
  <c r="S92" i="1" s="1"/>
  <c r="R86" i="1"/>
  <c r="S86" i="1" s="1" a="1"/>
  <c r="S86" i="1" s="1"/>
  <c r="R89" i="1"/>
  <c r="S89" i="1" s="1" a="1"/>
  <c r="S89" i="1" s="1"/>
  <c r="R88" i="1"/>
  <c r="S88" i="1" s="1" a="1"/>
  <c r="S88" i="1" s="1"/>
  <c r="R87" i="1"/>
  <c r="S87" i="1" s="1" a="1"/>
  <c r="S87" i="1" s="1"/>
  <c r="N110" i="1" l="1"/>
  <c r="M110" i="1"/>
  <c r="J118" i="1"/>
  <c r="O73" i="1" l="1"/>
  <c r="G73" i="1"/>
  <c r="K73" i="1" s="1"/>
  <c r="R73" i="1" s="1"/>
  <c r="S73" i="1" s="1" a="1"/>
  <c r="S73" i="1" s="1"/>
  <c r="O18" i="1"/>
  <c r="G18" i="1"/>
  <c r="K18" i="1" s="1"/>
  <c r="G35" i="1"/>
  <c r="K35" i="1" s="1"/>
  <c r="R35" i="1" s="1"/>
  <c r="S35" i="1" s="1" a="1"/>
  <c r="S35" i="1" s="1"/>
  <c r="O43" i="1"/>
  <c r="O50" i="1"/>
  <c r="G50" i="1"/>
  <c r="K50" i="1" s="1"/>
  <c r="G83" i="1"/>
  <c r="K83" i="1" s="1"/>
  <c r="G84" i="1"/>
  <c r="K84" i="1" s="1"/>
  <c r="G85" i="1"/>
  <c r="K85" i="1" s="1"/>
  <c r="O83" i="1"/>
  <c r="O84" i="1"/>
  <c r="O85" i="1"/>
  <c r="O82" i="1"/>
  <c r="G82" i="1"/>
  <c r="K82" i="1" s="1"/>
  <c r="O74" i="1"/>
  <c r="G74" i="1"/>
  <c r="K74" i="1" s="1"/>
  <c r="O55" i="1"/>
  <c r="G55" i="1"/>
  <c r="K55" i="1" s="1"/>
  <c r="O101" i="1"/>
  <c r="G101" i="1"/>
  <c r="K101" i="1" s="1"/>
  <c r="O51" i="1"/>
  <c r="G51" i="1"/>
  <c r="K51" i="1" s="1"/>
  <c r="O52" i="1"/>
  <c r="G52" i="1"/>
  <c r="K52" i="1" s="1"/>
  <c r="O62" i="1"/>
  <c r="O63" i="1"/>
  <c r="G62" i="1"/>
  <c r="K62" i="1" s="1"/>
  <c r="O53" i="1"/>
  <c r="O54" i="1"/>
  <c r="O56" i="1"/>
  <c r="O57" i="1"/>
  <c r="O58" i="1"/>
  <c r="G53" i="1"/>
  <c r="K53" i="1" s="1"/>
  <c r="G54" i="1"/>
  <c r="K54" i="1" s="1"/>
  <c r="G56" i="1"/>
  <c r="K56" i="1" s="1"/>
  <c r="G57" i="1"/>
  <c r="K57" i="1" s="1"/>
  <c r="R57" i="1" s="1"/>
  <c r="S57" i="1" s="1" a="1"/>
  <c r="S57" i="1" s="1"/>
  <c r="G58" i="1"/>
  <c r="K58" i="1" s="1"/>
  <c r="R58" i="1" s="1"/>
  <c r="S58" i="1" s="1" a="1"/>
  <c r="S58" i="1" s="1"/>
  <c r="R62" i="1" l="1"/>
  <c r="S62" i="1" s="1" a="1"/>
  <c r="S62" i="1" s="1"/>
  <c r="R56" i="1"/>
  <c r="S56" i="1" s="1" a="1"/>
  <c r="S56" i="1" s="1"/>
  <c r="R54" i="1"/>
  <c r="S54" i="1" s="1" a="1"/>
  <c r="S54" i="1" s="1"/>
  <c r="R53" i="1"/>
  <c r="S53" i="1" s="1" a="1"/>
  <c r="S53" i="1" s="1"/>
  <c r="R101" i="1"/>
  <c r="S101" i="1" s="1" a="1"/>
  <c r="S101" i="1" s="1"/>
  <c r="R50" i="1"/>
  <c r="S50" i="1" s="1" a="1"/>
  <c r="S50" i="1" s="1"/>
  <c r="R84" i="1"/>
  <c r="S84" i="1" s="1" a="1"/>
  <c r="S84" i="1" s="1"/>
  <c r="R51" i="1"/>
  <c r="S51" i="1" s="1" a="1"/>
  <c r="S51" i="1" s="1"/>
  <c r="R82" i="1"/>
  <c r="S82" i="1" s="1" a="1"/>
  <c r="S82" i="1" s="1"/>
  <c r="R52" i="1"/>
  <c r="S52" i="1" s="1" a="1"/>
  <c r="S52" i="1" s="1"/>
  <c r="R18" i="1"/>
  <c r="S18" i="1" s="1" a="1"/>
  <c r="S18" i="1" s="1"/>
  <c r="R74" i="1"/>
  <c r="S74" i="1" s="1" a="1"/>
  <c r="S74" i="1" s="1"/>
  <c r="R55" i="1"/>
  <c r="S55" i="1" s="1" a="1"/>
  <c r="S55" i="1" s="1"/>
  <c r="R85" i="1"/>
  <c r="S85" i="1" s="1" a="1"/>
  <c r="S85" i="1" s="1"/>
  <c r="R83" i="1"/>
  <c r="S83" i="1" s="1" a="1"/>
  <c r="S83" i="1" s="1"/>
  <c r="O20" i="1"/>
  <c r="O21" i="1"/>
  <c r="O22" i="1"/>
  <c r="O23" i="1"/>
  <c r="G20" i="1"/>
  <c r="K20" i="1" s="1"/>
  <c r="G21" i="1"/>
  <c r="K21" i="1" s="1"/>
  <c r="G22" i="1"/>
  <c r="K22" i="1" s="1"/>
  <c r="G23" i="1"/>
  <c r="K23" i="1" s="1"/>
  <c r="O15" i="1"/>
  <c r="O16" i="1"/>
  <c r="O19" i="1"/>
  <c r="O24" i="1"/>
  <c r="G14" i="1"/>
  <c r="K14" i="1" s="1"/>
  <c r="G15" i="1"/>
  <c r="K15" i="1" s="1"/>
  <c r="G16" i="1"/>
  <c r="K16" i="1" s="1"/>
  <c r="G19" i="1"/>
  <c r="K19" i="1" s="1"/>
  <c r="G24" i="1"/>
  <c r="K24" i="1" s="1"/>
  <c r="R24" i="1" s="1"/>
  <c r="S24" i="1" s="1" a="1"/>
  <c r="S24" i="1" s="1"/>
  <c r="O64" i="1"/>
  <c r="O65" i="1"/>
  <c r="O38" i="1"/>
  <c r="G38" i="1"/>
  <c r="K38" i="1" s="1"/>
  <c r="R21" i="1" l="1"/>
  <c r="S21" i="1" s="1" a="1"/>
  <c r="S21" i="1" s="1"/>
  <c r="R20" i="1"/>
  <c r="S20" i="1" s="1" a="1"/>
  <c r="S20" i="1" s="1"/>
  <c r="R22" i="1"/>
  <c r="S22" i="1" s="1" a="1"/>
  <c r="S22" i="1" s="1"/>
  <c r="R38" i="1"/>
  <c r="S38" i="1" s="1" a="1"/>
  <c r="S38" i="1" s="1"/>
  <c r="R23" i="1"/>
  <c r="S23" i="1" s="1" a="1"/>
  <c r="S23" i="1" s="1"/>
  <c r="R19" i="1"/>
  <c r="S19" i="1" s="1" a="1"/>
  <c r="S19" i="1" s="1"/>
  <c r="R15" i="1"/>
  <c r="S15" i="1" s="1" a="1"/>
  <c r="S15" i="1" s="1"/>
  <c r="R16" i="1"/>
  <c r="S16" i="1" s="1" a="1"/>
  <c r="S16" i="1" s="1"/>
  <c r="G109" i="1"/>
  <c r="K109" i="1" s="1"/>
  <c r="O109" i="1"/>
  <c r="R109" i="1" l="1"/>
  <c r="S109" i="1" s="1" a="1"/>
  <c r="S109" i="1" s="1"/>
  <c r="G63" i="1"/>
  <c r="G64" i="1"/>
  <c r="K64" i="1" s="1"/>
  <c r="R64" i="1" s="1"/>
  <c r="S64" i="1" s="1" a="1"/>
  <c r="S64" i="1" s="1"/>
  <c r="G65" i="1"/>
  <c r="K65" i="1" s="1"/>
  <c r="R65" i="1" s="1"/>
  <c r="S65" i="1" s="1" a="1"/>
  <c r="S65" i="1" s="1"/>
  <c r="G48" i="1"/>
  <c r="K48" i="1" s="1"/>
  <c r="G49" i="1"/>
  <c r="K49" i="1" s="1"/>
  <c r="O48" i="1"/>
  <c r="O49" i="1"/>
  <c r="O59" i="1"/>
  <c r="O27" i="1"/>
  <c r="O37" i="1"/>
  <c r="O39" i="1"/>
  <c r="R39" i="1" s="1"/>
  <c r="S39" i="1" s="1" a="1"/>
  <c r="S39" i="1" s="1"/>
  <c r="O40" i="1"/>
  <c r="G27" i="1"/>
  <c r="K27" i="1" s="1"/>
  <c r="G31" i="1"/>
  <c r="K31" i="1" s="1"/>
  <c r="R31" i="1" s="1"/>
  <c r="S31" i="1" s="1" a="1"/>
  <c r="S31" i="1" s="1"/>
  <c r="G36" i="1"/>
  <c r="K36" i="1" s="1"/>
  <c r="G37" i="1"/>
  <c r="K37" i="1" s="1"/>
  <c r="G39" i="1"/>
  <c r="K39" i="1" s="1"/>
  <c r="O78" i="1"/>
  <c r="G78" i="1"/>
  <c r="K78" i="1" s="1"/>
  <c r="R78" i="1" s="1"/>
  <c r="S78" i="1" s="1" a="1"/>
  <c r="S78" i="1" s="1"/>
  <c r="R27" i="1" l="1"/>
  <c r="S27" i="1" s="1" a="1"/>
  <c r="S27" i="1" s="1"/>
  <c r="R49" i="1"/>
  <c r="S49" i="1" s="1" a="1"/>
  <c r="S49" i="1" s="1"/>
  <c r="R48" i="1"/>
  <c r="S48" i="1" s="1" a="1"/>
  <c r="S48" i="1" s="1"/>
  <c r="R37" i="1"/>
  <c r="S37" i="1" s="1" a="1"/>
  <c r="S37" i="1" s="1"/>
  <c r="R36" i="1"/>
  <c r="S36" i="1" s="1" a="1"/>
  <c r="S36" i="1" s="1"/>
  <c r="K63" i="1" l="1"/>
  <c r="R63" i="1" s="1"/>
  <c r="S63" i="1" s="1" a="1"/>
  <c r="S63" i="1" s="1"/>
  <c r="O44" i="1" l="1"/>
  <c r="O45" i="1"/>
  <c r="O46" i="1"/>
  <c r="O47" i="1"/>
  <c r="O66" i="1"/>
  <c r="O67" i="1"/>
  <c r="O68" i="1"/>
  <c r="O69" i="1"/>
  <c r="O70" i="1"/>
  <c r="O75" i="1"/>
  <c r="O76" i="1"/>
  <c r="O77" i="1"/>
  <c r="O79" i="1"/>
  <c r="O99" i="1"/>
  <c r="O100" i="1"/>
  <c r="O103" i="1"/>
  <c r="O104" i="1"/>
  <c r="O105" i="1"/>
  <c r="O106" i="1"/>
  <c r="O107" i="1"/>
  <c r="O108" i="1"/>
  <c r="K98" i="1"/>
  <c r="R98" i="1" s="1"/>
  <c r="S98" i="1" s="1" a="1"/>
  <c r="S98" i="1" s="1"/>
  <c r="G75" i="1"/>
  <c r="K75" i="1" s="1"/>
  <c r="G105" i="1"/>
  <c r="K105" i="1" s="1"/>
  <c r="G106" i="1"/>
  <c r="K106" i="1" s="1"/>
  <c r="R106" i="1" s="1"/>
  <c r="S106" i="1" s="1" a="1"/>
  <c r="S106" i="1" s="1"/>
  <c r="G107" i="1"/>
  <c r="K107" i="1" s="1"/>
  <c r="G108" i="1"/>
  <c r="K108" i="1" s="1"/>
  <c r="G70" i="1"/>
  <c r="K70" i="1" s="1"/>
  <c r="K100" i="1"/>
  <c r="G66" i="1"/>
  <c r="K66" i="1" s="1"/>
  <c r="G67" i="1"/>
  <c r="K67" i="1" s="1"/>
  <c r="G68" i="1"/>
  <c r="K68" i="1" s="1"/>
  <c r="G76" i="1"/>
  <c r="K76" i="1" s="1"/>
  <c r="G77" i="1"/>
  <c r="K77" i="1" s="1"/>
  <c r="G79" i="1"/>
  <c r="K79" i="1" s="1"/>
  <c r="K99" i="1"/>
  <c r="G69" i="1"/>
  <c r="K69" i="1" s="1"/>
  <c r="G44" i="1"/>
  <c r="K44" i="1" s="1"/>
  <c r="R44" i="1" s="1"/>
  <c r="S44" i="1" s="1" a="1"/>
  <c r="S44" i="1" s="1"/>
  <c r="G45" i="1"/>
  <c r="K45" i="1" s="1"/>
  <c r="R45" i="1" s="1"/>
  <c r="S45" i="1" s="1" a="1"/>
  <c r="S45" i="1" s="1"/>
  <c r="G46" i="1"/>
  <c r="K46" i="1" s="1"/>
  <c r="R46" i="1" s="1"/>
  <c r="S46" i="1" s="1" a="1"/>
  <c r="S46" i="1" s="1"/>
  <c r="G47" i="1"/>
  <c r="K47" i="1" s="1"/>
  <c r="R47" i="1" s="1"/>
  <c r="S47" i="1" s="1" a="1"/>
  <c r="S47" i="1" s="1"/>
  <c r="G59" i="1"/>
  <c r="K59" i="1" s="1"/>
  <c r="R59" i="1" s="1"/>
  <c r="S59" i="1" s="1" a="1"/>
  <c r="S59" i="1" s="1"/>
  <c r="G43" i="1"/>
  <c r="K43" i="1" s="1"/>
  <c r="R43" i="1" s="1"/>
  <c r="S43" i="1" s="1" a="1"/>
  <c r="S43" i="1" s="1"/>
  <c r="G103" i="1"/>
  <c r="K103" i="1" s="1"/>
  <c r="G40" i="1"/>
  <c r="K40" i="1" s="1"/>
  <c r="R40" i="1" s="1"/>
  <c r="S40" i="1" s="1" a="1"/>
  <c r="S40" i="1" s="1"/>
  <c r="G104" i="1"/>
  <c r="K104" i="1" s="1"/>
  <c r="R104" i="1" s="1"/>
  <c r="S104" i="1" s="1" a="1"/>
  <c r="S104" i="1" s="1"/>
  <c r="R105" i="1" l="1"/>
  <c r="S105" i="1" s="1" a="1"/>
  <c r="S105" i="1" s="1"/>
  <c r="R103" i="1"/>
  <c r="S103" i="1" s="1" a="1"/>
  <c r="S103" i="1" s="1"/>
  <c r="R69" i="1"/>
  <c r="S69" i="1" s="1" a="1"/>
  <c r="S69" i="1" s="1"/>
  <c r="R107" i="1"/>
  <c r="S107" i="1" s="1" a="1"/>
  <c r="S107" i="1" s="1"/>
  <c r="R108" i="1"/>
  <c r="S108" i="1" s="1" a="1"/>
  <c r="S108" i="1" s="1"/>
  <c r="R75" i="1"/>
  <c r="S75" i="1" s="1" a="1"/>
  <c r="S75" i="1" s="1"/>
  <c r="R76" i="1"/>
  <c r="S76" i="1" s="1" a="1"/>
  <c r="S76" i="1" s="1"/>
  <c r="R68" i="1"/>
  <c r="S68" i="1" s="1" a="1"/>
  <c r="S68" i="1" s="1"/>
  <c r="R77" i="1"/>
  <c r="S77" i="1" s="1" a="1"/>
  <c r="S77" i="1" s="1"/>
  <c r="R67" i="1"/>
  <c r="S67" i="1" s="1" a="1"/>
  <c r="S67" i="1" s="1"/>
  <c r="R66" i="1"/>
  <c r="S66" i="1" s="1" a="1"/>
  <c r="S66" i="1" s="1"/>
  <c r="R100" i="1"/>
  <c r="S100" i="1" s="1" a="1"/>
  <c r="S100" i="1" s="1"/>
  <c r="R99" i="1"/>
  <c r="S99" i="1" s="1" a="1"/>
  <c r="S99" i="1" s="1"/>
  <c r="R79" i="1"/>
  <c r="S79" i="1" s="1" a="1"/>
  <c r="S79" i="1" s="1"/>
  <c r="R70" i="1"/>
  <c r="S70" i="1" s="1" a="1"/>
  <c r="S70" i="1" s="1"/>
  <c r="G110" i="1"/>
  <c r="K110" i="1" l="1"/>
  <c r="O14" i="1"/>
  <c r="O110" i="1" l="1"/>
  <c r="M118" i="1" s="1"/>
  <c r="K126" i="1" s="1"/>
  <c r="R14" i="1"/>
  <c r="S14" i="1" s="1" a="1"/>
  <c r="S14" i="1" s="1"/>
  <c r="K118" i="1" l="1"/>
  <c r="K116" i="1" s="1"/>
  <c r="K123" i="1" s="1"/>
  <c r="K117" i="1" l="1"/>
  <c r="M117" i="1" s="1"/>
  <c r="M119" i="1" s="1"/>
  <c r="K125" i="1" s="1"/>
  <c r="K127" i="1" s="1"/>
  <c r="K115" i="1"/>
  <c r="K122" i="1" s="1"/>
  <c r="K124" i="1" s="1"/>
  <c r="K128" i="1" l="1"/>
  <c r="K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2" authorId="0" shapeId="0" xr:uid="{B26D1EA0-0587-4665-81AF-209FB26D47F6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 xml:space="preserve"> Esim.
Pitkospuut tuppeen sahattu lankku paksuus 50 x 100-350 mm, pituus 2000-3000mm
Opastintolpat galvanoitu teräs, pyöreä 100 mm, pituus 2500</t>
        </r>
      </text>
    </comment>
    <comment ref="H12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12" authorId="0" shapeId="0" xr:uid="{8A61817C-99E0-4B86-ABA5-3F0BC9F68B67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M12" authorId="0" shapeId="0" xr:uid="{2EDF64EA-D6DC-43FB-815D-B3B5D14CB9BA}">
      <text>
        <r>
          <rPr>
            <sz val="9"/>
            <color indexed="81"/>
            <rFont val="Tahoma"/>
            <family val="2"/>
          </rPr>
          <t>Talkootyön hinta on 20 €/h
Tähän merkitään tunnit</t>
        </r>
      </text>
    </comment>
    <comment ref="N12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B22" authorId="0" shapeId="0" xr:uid="{5E3B27D1-8B8E-4CC7-8E6E-1DC6139C1AD4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23" authorId="0" shapeId="0" xr:uid="{84B9817B-36FE-415A-BDC2-E99F78A7FA91}">
      <text>
        <r>
          <rPr>
            <sz val="9"/>
            <color indexed="81"/>
            <rFont val="Tahoma"/>
            <family val="2"/>
          </rPr>
          <t>Jos ylläolevista kustannuksista mikään ei ole sopiva, niin kirjoita tähän oma teksti.</t>
        </r>
      </text>
    </comment>
    <comment ref="B27" authorId="0" shapeId="0" xr:uid="{A6421387-647D-4F7D-A583-02862DB4AE91}">
      <text>
        <r>
          <rPr>
            <sz val="9"/>
            <color indexed="81"/>
            <rFont val="Tahoma"/>
            <family val="2"/>
          </rPr>
          <t xml:space="preserve">Kirjoita tyhjille  riveille ulkoalueiden rakentamiseen liittyvät rakennnustekniset  työt ja materiaalit kuten aidat, pihavarastot, postilaatikot, tiet, istutukset, katokset, ulkoportaat, yms. </t>
        </r>
      </text>
    </comment>
    <comment ref="B43" authorId="0" shapeId="0" xr:uid="{0D06BD63-4ED7-465D-81DC-F910551AD6A9}">
      <text>
        <r>
          <rPr>
            <sz val="9"/>
            <color indexed="81"/>
            <rFont val="Tahoma"/>
            <family val="2"/>
          </rPr>
          <t>Kirjoita tyhjille  riveille perustuksiin, runkoon, vesikattoon, julkisivuihin liittyvät rakennustekniset materiaalit ja työt.</t>
        </r>
      </text>
    </comment>
    <comment ref="B62" authorId="0" shapeId="0" xr:uid="{EA154A23-79E5-4DC6-984E-6478C3A02A39}">
      <text>
        <r>
          <rPr>
            <sz val="9"/>
            <color indexed="81"/>
            <rFont val="Tahoma"/>
            <family val="2"/>
          </rPr>
          <t>Kirjoita tyhjille riveille väliseiniin, sisäportaisiin, oviin tai ikkunoihin liittyvät rakennustekniset materiaalit ja työt</t>
        </r>
      </text>
    </comment>
    <comment ref="B73" authorId="0" shapeId="0" xr:uid="{9CFFD8BB-499C-481F-8CF8-41DE6FD8ED5C}">
      <text>
        <r>
          <rPr>
            <sz val="9"/>
            <color indexed="81"/>
            <rFont val="Tahoma"/>
            <family val="2"/>
          </rPr>
          <t>Kirjoita tyhjille riveille pintojen verhouksissa käytettävät materiaalit, määrät ja työt sekä pintakäsittelyihin liittyvät määrät materiaalit ja työt.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2" authorId="0" shapeId="0" xr:uid="{B5FCF1A6-2832-4361-844B-DE85816E5D31}">
      <text>
        <r>
          <rPr>
            <sz val="9"/>
            <color indexed="81"/>
            <rFont val="Tahoma"/>
            <family val="2"/>
          </rPr>
          <t xml:space="preserve">Luettele tyhjille riveille kiinteät kalusteet, koneet ja laitteet kuten liedet, kylmäkalusteet, uunit, kiukaat yms. </t>
        </r>
      </text>
    </comment>
    <comment ref="B92" authorId="0" shapeId="0" xr:uid="{FF43961F-2514-4D0F-8AA9-9EC29ABF5909}">
      <text>
        <r>
          <rPr>
            <sz val="9"/>
            <color indexed="81"/>
            <rFont val="Tahoma"/>
            <family val="2"/>
          </rPr>
          <t>Kirjoita riville kilpailutetut urakat, rakennustekninen työ, tekninen järjestelmä, LVI tai sähköasennuksiin liittyvä materiaali, valaisimet, puhaltimet, imurit, yms., jotka eivät sisälly urakkaan.</t>
        </r>
      </text>
    </comment>
    <comment ref="B103" authorId="0" shapeId="0" xr:uid="{B6485671-91AD-48F8-AD20-803649D15913}">
      <text>
        <r>
          <rPr>
            <sz val="9"/>
            <color indexed="81"/>
            <rFont val="Tahoma"/>
            <family val="2"/>
          </rPr>
          <t>Kirjoita tyhjille riville muu rakennustekninen työ tai rakenne</t>
        </r>
      </text>
    </comment>
    <comment ref="H115" authorId="0" shapeId="0" xr:uid="{6BA660A5-26C5-457F-A255-9426BA40FE0A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H116" authorId="0" shapeId="0" xr:uid="{47026E42-1853-4DB7-B151-E86A766797AC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H117" authorId="0" shapeId="0" xr:uid="{6DC86242-7FC9-4D0A-9165-E49501D27863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M117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M118" authorId="0" shapeId="0" xr:uid="{BA832A1C-7425-4B73-9B13-BCC4AEE2B589}">
      <text>
        <r>
          <rPr>
            <sz val="9"/>
            <color indexed="81"/>
            <rFont val="Tahoma"/>
            <family val="2"/>
          </rPr>
          <t xml:space="preserve">Kustannusarvioissa </t>
        </r>
        <r>
          <rPr>
            <b/>
            <sz val="9"/>
            <color indexed="81"/>
            <rFont val="Tahoma"/>
            <family val="2"/>
          </rPr>
          <t>suunniteltu vastikkeeton työ</t>
        </r>
        <r>
          <rPr>
            <sz val="9"/>
            <color indexed="81"/>
            <rFont val="Tahoma"/>
            <family val="2"/>
          </rPr>
          <t xml:space="preserve"> (euroa) kirjautuu tähän.
Jos solu on </t>
        </r>
        <r>
          <rPr>
            <b/>
            <sz val="9"/>
            <color indexed="81"/>
            <rFont val="Tahoma"/>
            <family val="2"/>
          </rPr>
          <t>musta,</t>
        </r>
        <r>
          <rPr>
            <sz val="9"/>
            <color indexed="81"/>
            <rFont val="Tahoma"/>
            <family val="2"/>
          </rPr>
          <t xml:space="preserve"> vastikkeetonta työta on kirjattu liikaa.
Sinun tulee silloin ottaa yhteyttä rahoittajaan ja keskustella vastikkeettoman työn sisällöstä ja määrästä.</t>
        </r>
      </text>
    </comment>
    <comment ref="M119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<sst xmlns="http://schemas.openxmlformats.org/spreadsheetml/2006/main" count="92" uniqueCount="91">
  <si>
    <t>Materiaalit ja ostopalvelut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</si>
  <si>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</si>
  <si>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</si>
  <si>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</si>
  <si>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</si>
  <si>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</si>
  <si>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</si>
  <si>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</si>
  <si>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Talkootyö yhteensä €</t>
  </si>
  <si>
    <t>Muuta</t>
  </si>
  <si>
    <t>Tositteelliset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</si>
  <si>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</si>
  <si>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</si>
  <si>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</si>
  <si>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</si>
  <si>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</si>
  <si>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</si>
  <si>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</si>
  <si>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</si>
  <si>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</si>
  <si>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Rahoittaja määrittelee tukiprosentin</t>
  </si>
  <si>
    <t>Kokonaiskustannukset</t>
  </si>
  <si>
    <t>Rahoitussuunnitelma Hyrrään</t>
  </si>
  <si>
    <t>Ajan-kohta (kk/v)</t>
  </si>
  <si>
    <t xml:space="preserve">Tuntityö   € / h </t>
  </si>
  <si>
    <t>Arvio vastikkeettoman työn laadusta ja määrästä</t>
  </si>
  <si>
    <t>Nimikkeistö</t>
  </si>
  <si>
    <t>Konetyö + kuljettaja tunnit</t>
  </si>
  <si>
    <t>Kirjaa tähän mitä työtä talkoilla on tarkoitus tehdä</t>
  </si>
  <si>
    <t>Selite</t>
  </si>
  <si>
    <t>MYÖNNETTÄVÄ TUKI</t>
  </si>
  <si>
    <t>MUU JULKINEN TUKI</t>
  </si>
  <si>
    <t>YKSITYINEN RAHA</t>
  </si>
  <si>
    <t>Haettava tuki/avustus</t>
  </si>
  <si>
    <t>Muu julkinen tuki</t>
  </si>
  <si>
    <t>Julkinen kokonaisrahoitus</t>
  </si>
  <si>
    <t>Yksityinen rahoitus (rahallinen osuus)</t>
  </si>
  <si>
    <t>Yksityinen rahoitus (vastikketon työ)</t>
  </si>
  <si>
    <t>Yksityinen rahoitus yhteensä</t>
  </si>
  <si>
    <t>Rahoitus yhteensä</t>
  </si>
  <si>
    <t>Hankkeen tulot (vähentää kokonaisrahoitusta)</t>
  </si>
  <si>
    <t>Kokonaisrahoitus</t>
  </si>
  <si>
    <t>RAKENNUSSELOSTUS</t>
  </si>
  <si>
    <t>Kustannusarvio pienhankkeille</t>
  </si>
  <si>
    <t>SUUNNITTELU JA MAKSUT</t>
  </si>
  <si>
    <t>Henkilötyö-tunnit h (talkoo)</t>
  </si>
  <si>
    <t>RAKENNUSOSAT</t>
  </si>
  <si>
    <t>Arkkitehtisuunnittelu</t>
  </si>
  <si>
    <t>Rakennesuunnittelu</t>
  </si>
  <si>
    <t>LVI-suunnittelu</t>
  </si>
  <si>
    <t>Valvontaviranomaisten maksut (esim. rakennuslupa)</t>
  </si>
  <si>
    <t>Vakuutukset</t>
  </si>
  <si>
    <t>Katselmukset</t>
  </si>
  <si>
    <t>LVIS liittymismaksut</t>
  </si>
  <si>
    <t>Vuokraoikeuden kirjaus</t>
  </si>
  <si>
    <t>TALO-OSAT</t>
  </si>
  <si>
    <t>TILAOSAT</t>
  </si>
  <si>
    <t>Sähkösuunnittelu</t>
  </si>
  <si>
    <t>TILAPINNAT</t>
  </si>
  <si>
    <t>TILAVARUSTEET</t>
  </si>
  <si>
    <t>Kiinteät kalusteet, koneet ja laitteet</t>
  </si>
  <si>
    <t>TEKNIIKKAOSAT</t>
  </si>
  <si>
    <t>LVIS urakat, lämpöpumput ja muut järjestelmät</t>
  </si>
  <si>
    <t>Perustukset, runko, julkisivut, vesikattorakenteet</t>
  </si>
  <si>
    <t>Väliseinät, sisäportaat ovet ja ikkunat</t>
  </si>
  <si>
    <t>Seinien, kattojen ja lattioiden pintamateriaalit ja -käsittelyt</t>
  </si>
  <si>
    <t>m</t>
  </si>
  <si>
    <t xml:space="preserve"> Yksityinen raha</t>
  </si>
  <si>
    <t xml:space="preserve"> Josta vastikkeetonta työtä</t>
  </si>
  <si>
    <t xml:space="preserve"> Omaa rahaa</t>
  </si>
  <si>
    <t>Kyllä</t>
  </si>
  <si>
    <t>Ei</t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</si>
  <si>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työkirjan ominaisuuksiin</t>
    </r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</si>
  <si>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</si>
  <si>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taulukon täyttämisestä</t>
    </r>
  </si>
  <si>
    <t>TAULUKON RAKENNE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</si>
  <si>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</si>
  <si>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Ulkoalueiden rakentaminen</t>
  </si>
  <si>
    <t>tuntia</t>
  </si>
  <si>
    <t>euroa</t>
  </si>
  <si>
    <t xml:space="preserve">Investointihankkeen nimi </t>
  </si>
  <si>
    <t xml:space="preserve">Kustannusarvion laatija </t>
  </si>
  <si>
    <t xml:space="preserve">Ammatti / koulutus </t>
  </si>
  <si>
    <t xml:space="preserve">Lähiosoite </t>
  </si>
  <si>
    <t xml:space="preserve">Postinumero ja -toimipaikka </t>
  </si>
  <si>
    <t xml:space="preserve">Päiväys </t>
  </si>
  <si>
    <t xml:space="preserve"> Hinnat sisältävät ALV:n </t>
  </si>
  <si>
    <t xml:space="preserve"> Hinnat ilman ALV:a </t>
  </si>
  <si>
    <t>ohjeeksi, mutta käy soveltuvin osin myös tähän.</t>
  </si>
  <si>
    <t>Video ohje on tehty laajemman investointihankkeen</t>
  </si>
  <si>
    <t>Pienhankkeissa, niin investoinnissa kuin kehittämisessä, pienin myönnettävä tukimäärä on 1 000 euroa. Kokonaiskustannuksiltaan pienhankkeet voivat olla enintään 8 000 euroa. Pienhankkeen tukiprosentti muodostuu sen mukaan, onko kyseessä investointi- vai kehittämishanke.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</si>
</sst>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Inter"/>
    </font>
    <font>
      <i/>
      <sz val="10"/>
      <color theme="1"/>
      <name val="Inte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Inter"/>
    </font>
    <font>
      <sz val="9"/>
      <color indexed="81"/>
      <name val="Tahoma"/>
      <charset val="1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6" xfId="0" applyFill="1" applyBorder="1"/>
    <xf numFmtId="0" fontId="0" fillId="5" borderId="1" xfId="0" applyFill="1" applyBorder="1"/>
    <xf numFmtId="2" fontId="6" fillId="3" borderId="1" xfId="0" applyNumberFormat="1" applyFont="1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vertical="center" wrapText="1"/>
    </xf>
    <xf numFmtId="0" fontId="0" fillId="0" borderId="13" xfId="0" applyBorder="1"/>
    <xf numFmtId="0" fontId="6" fillId="2" borderId="1" xfId="0" applyFont="1" applyFill="1" applyBorder="1" applyProtection="1">
      <protection locked="0"/>
    </xf>
    <xf numFmtId="2" fontId="6" fillId="4" borderId="1" xfId="0" applyNumberFormat="1" applyFont="1" applyFill="1" applyBorder="1"/>
    <xf numFmtId="0" fontId="13" fillId="2" borderId="0" xfId="0" applyFont="1" applyFill="1"/>
    <xf numFmtId="0" fontId="5" fillId="7" borderId="11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0" fillId="8" borderId="1" xfId="0" applyFill="1" applyBorder="1"/>
    <xf numFmtId="2" fontId="6" fillId="2" borderId="1" xfId="0" applyNumberFormat="1" applyFont="1" applyFill="1" applyBorder="1"/>
    <xf numFmtId="0" fontId="0" fillId="5" borderId="2" xfId="0" applyFill="1" applyBorder="1"/>
    <xf numFmtId="0" fontId="0" fillId="5" borderId="6" xfId="0" applyFill="1" applyBorder="1" applyAlignment="1" applyProtection="1">
      <alignment wrapText="1"/>
      <protection locked="0"/>
    </xf>
    <xf numFmtId="0" fontId="0" fillId="5" borderId="5" xfId="0" applyFill="1" applyBorder="1"/>
    <xf numFmtId="0" fontId="14" fillId="5" borderId="6" xfId="0" applyFont="1" applyFill="1" applyBorder="1"/>
    <xf numFmtId="0" fontId="14" fillId="5" borderId="0" xfId="0" applyFont="1" applyFill="1"/>
    <xf numFmtId="0" fontId="0" fillId="5" borderId="18" xfId="0" applyFill="1" applyBorder="1" applyAlignment="1">
      <alignment wrapText="1"/>
    </xf>
    <xf numFmtId="0" fontId="17" fillId="2" borderId="0" xfId="0" applyFont="1" applyFill="1"/>
    <xf numFmtId="0" fontId="17" fillId="0" borderId="0" xfId="0" applyFont="1"/>
    <xf numFmtId="2" fontId="4" fillId="10" borderId="5" xfId="0" applyNumberFormat="1" applyFont="1" applyFill="1" applyBorder="1"/>
    <xf numFmtId="2" fontId="4" fillId="9" borderId="1" xfId="0" applyNumberFormat="1" applyFont="1" applyFill="1" applyBorder="1"/>
    <xf numFmtId="2" fontId="6" fillId="9" borderId="1" xfId="0" applyNumberFormat="1" applyFont="1" applyFill="1" applyBorder="1"/>
    <xf numFmtId="0" fontId="0" fillId="0" borderId="19" xfId="0" applyBorder="1"/>
    <xf numFmtId="0" fontId="0" fillId="0" borderId="9" xfId="0" applyBorder="1"/>
    <xf numFmtId="2" fontId="6" fillId="10" borderId="1" xfId="0" applyNumberFormat="1" applyFont="1" applyFill="1" applyBorder="1"/>
    <xf numFmtId="0" fontId="0" fillId="0" borderId="12" xfId="0" applyBorder="1"/>
    <xf numFmtId="0" fontId="0" fillId="0" borderId="11" xfId="0" applyBorder="1"/>
    <xf numFmtId="0" fontId="6" fillId="5" borderId="0" xfId="0" applyFont="1" applyFill="1"/>
    <xf numFmtId="0" fontId="11" fillId="2" borderId="0" xfId="0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2" borderId="0" xfId="0" applyFont="1" applyFill="1"/>
    <xf numFmtId="0" fontId="0" fillId="5" borderId="20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0" fillId="5" borderId="13" xfId="0" applyFill="1" applyBorder="1"/>
    <xf numFmtId="0" fontId="2" fillId="7" borderId="6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19" fillId="12" borderId="24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vertical="center"/>
    </xf>
    <xf numFmtId="0" fontId="16" fillId="11" borderId="11" xfId="0" applyFont="1" applyFill="1" applyBorder="1" applyAlignment="1">
      <alignment horizontal="left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11" borderId="17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left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11" borderId="17" xfId="0" applyFont="1" applyFill="1" applyBorder="1" applyAlignment="1">
      <alignment horizontal="center" vertical="top" wrapText="1"/>
    </xf>
    <xf numFmtId="0" fontId="4" fillId="11" borderId="25" xfId="0" applyFont="1" applyFill="1" applyBorder="1" applyAlignment="1">
      <alignment horizontal="center" vertical="top" wrapText="1"/>
    </xf>
    <xf numFmtId="0" fontId="0" fillId="5" borderId="9" xfId="0" applyFill="1" applyBorder="1"/>
    <xf numFmtId="0" fontId="0" fillId="5" borderId="11" xfId="0" applyFill="1" applyBorder="1"/>
    <xf numFmtId="0" fontId="0" fillId="5" borderId="11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Alignment="1">
      <alignment wrapText="1"/>
    </xf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8" borderId="26" xfId="0" applyFill="1" applyBorder="1"/>
    <xf numFmtId="0" fontId="0" fillId="0" borderId="27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8" borderId="27" xfId="0" applyFill="1" applyBorder="1"/>
    <xf numFmtId="0" fontId="0" fillId="0" borderId="28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8" borderId="28" xfId="0" applyFill="1" applyBorder="1"/>
    <xf numFmtId="0" fontId="0" fillId="5" borderId="6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0" fontId="4" fillId="11" borderId="31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0" fillId="0" borderId="0" xfId="0" applyAlignment="1">
      <alignment horizontal="center"/>
    </xf>
    <xf numFmtId="9" fontId="6" fillId="2" borderId="0" xfId="0" applyNumberFormat="1" applyFont="1" applyFill="1"/>
    <xf numFmtId="0" fontId="12" fillId="0" borderId="0" xfId="0" applyFont="1"/>
    <xf numFmtId="9" fontId="0" fillId="2" borderId="23" xfId="1" applyFont="1" applyFill="1" applyBorder="1" applyProtection="1">
      <protection locked="0"/>
    </xf>
    <xf numFmtId="0" fontId="21" fillId="2" borderId="0" xfId="0" applyFont="1" applyFill="1"/>
    <xf numFmtId="0" fontId="3" fillId="0" borderId="0" xfId="0" applyFont="1"/>
    <xf numFmtId="0" fontId="6" fillId="0" borderId="0" xfId="0" applyFont="1" applyAlignment="1">
      <alignment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8" borderId="21" xfId="0" applyFill="1" applyBorder="1"/>
    <xf numFmtId="0" fontId="22" fillId="8" borderId="22" xfId="0" applyFont="1" applyFill="1" applyBorder="1"/>
    <xf numFmtId="0" fontId="24" fillId="0" borderId="0" xfId="0" applyFont="1"/>
    <xf numFmtId="0" fontId="26" fillId="0" borderId="0" xfId="0" applyFont="1"/>
    <xf numFmtId="0" fontId="0" fillId="0" borderId="37" xfId="0" applyBorder="1"/>
    <xf numFmtId="0" fontId="0" fillId="0" borderId="3" xfId="0" applyBorder="1"/>
    <xf numFmtId="0" fontId="22" fillId="8" borderId="37" xfId="0" applyFont="1" applyFill="1" applyBorder="1"/>
    <xf numFmtId="0" fontId="0" fillId="0" borderId="4" xfId="0" applyBorder="1"/>
    <xf numFmtId="0" fontId="27" fillId="0" borderId="0" xfId="0" applyFont="1"/>
    <xf numFmtId="0" fontId="10" fillId="0" borderId="0" xfId="0" applyFont="1" applyAlignment="1">
      <alignment vertical="center"/>
    </xf>
    <xf numFmtId="0" fontId="29" fillId="0" borderId="0" xfId="2" applyFont="1" applyBorder="1" applyAlignment="1"/>
    <xf numFmtId="0" fontId="28" fillId="0" borderId="0" xfId="2" applyBorder="1" applyAlignment="1"/>
    <xf numFmtId="0" fontId="10" fillId="0" borderId="0" xfId="0" applyFont="1" applyAlignment="1">
      <alignment horizontal="left" vertical="center"/>
    </xf>
    <xf numFmtId="0" fontId="30" fillId="0" borderId="0" xfId="0" applyFont="1"/>
    <xf numFmtId="0" fontId="30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" fillId="2" borderId="0" xfId="0" applyFont="1" applyFill="1"/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textRotation="90"/>
    </xf>
    <xf numFmtId="0" fontId="4" fillId="2" borderId="1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32" xfId="0" applyBorder="1" applyProtection="1">
      <protection locked="0"/>
    </xf>
    <xf numFmtId="0" fontId="0" fillId="8" borderId="32" xfId="0" applyFill="1" applyBorder="1"/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28" xfId="0" applyBorder="1"/>
    <xf numFmtId="49" fontId="4" fillId="0" borderId="40" xfId="0" applyNumberFormat="1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8" borderId="42" xfId="0" applyFill="1" applyBorder="1"/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8" borderId="44" xfId="0" applyFill="1" applyBorder="1"/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6" fillId="2" borderId="20" xfId="0" applyFont="1" applyFill="1" applyBorder="1" applyAlignment="1">
      <alignment horizontal="right" vertical="center"/>
    </xf>
    <xf numFmtId="0" fontId="16" fillId="2" borderId="46" xfId="0" applyFont="1" applyFill="1" applyBorder="1" applyAlignment="1">
      <alignment vertical="center"/>
    </xf>
    <xf numFmtId="0" fontId="0" fillId="0" borderId="46" xfId="0" applyBorder="1" applyAlignment="1">
      <alignment wrapText="1"/>
    </xf>
    <xf numFmtId="0" fontId="5" fillId="7" borderId="5" xfId="0" applyFont="1" applyFill="1" applyBorder="1" applyAlignment="1">
      <alignment vertical="center"/>
    </xf>
    <xf numFmtId="0" fontId="14" fillId="2" borderId="26" xfId="0" applyFont="1" applyFill="1" applyBorder="1" applyAlignment="1" applyProtection="1">
      <alignment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15" fillId="0" borderId="26" xfId="0" applyFont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14" fillId="0" borderId="26" xfId="0" applyFont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32" fillId="2" borderId="27" xfId="0" applyFont="1" applyFill="1" applyBorder="1" applyAlignment="1" applyProtection="1">
      <alignment wrapText="1"/>
      <protection locked="0"/>
    </xf>
    <xf numFmtId="0" fontId="32" fillId="2" borderId="28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/>
    <xf numFmtId="2" fontId="0" fillId="2" borderId="7" xfId="0" applyNumberFormat="1" applyFill="1" applyBorder="1"/>
    <xf numFmtId="2" fontId="0" fillId="9" borderId="7" xfId="0" applyNumberFormat="1" applyFill="1" applyBorder="1"/>
    <xf numFmtId="0" fontId="4" fillId="11" borderId="4" xfId="0" applyFont="1" applyFill="1" applyBorder="1" applyAlignment="1">
      <alignment horizontal="center" vertical="top" wrapText="1"/>
    </xf>
    <xf numFmtId="49" fontId="4" fillId="0" borderId="32" xfId="0" applyNumberFormat="1" applyFont="1" applyBorder="1" applyAlignment="1" applyProtection="1">
      <alignment horizontal="center"/>
      <protection locked="0"/>
    </xf>
    <xf numFmtId="2" fontId="4" fillId="3" borderId="5" xfId="0" applyNumberFormat="1" applyFont="1" applyFill="1" applyBorder="1"/>
    <xf numFmtId="2" fontId="4" fillId="2" borderId="5" xfId="0" applyNumberFormat="1" applyFont="1" applyFill="1" applyBorder="1"/>
    <xf numFmtId="2" fontId="6" fillId="2" borderId="1" xfId="0" applyNumberFormat="1" applyFont="1" applyFill="1" applyBorder="1" applyProtection="1">
      <protection locked="0"/>
    </xf>
    <xf numFmtId="0" fontId="0" fillId="5" borderId="17" xfId="0" applyFill="1" applyBorder="1" applyAlignment="1">
      <alignment vertical="top"/>
    </xf>
    <xf numFmtId="0" fontId="0" fillId="11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4" fillId="0" borderId="27" xfId="0" applyFont="1" applyBorder="1" applyProtection="1">
      <protection locked="0"/>
    </xf>
    <xf numFmtId="0" fontId="34" fillId="0" borderId="0" xfId="0" applyFont="1"/>
    <xf numFmtId="0" fontId="18" fillId="7" borderId="2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31" fillId="2" borderId="0" xfId="0" applyFont="1" applyFill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left"/>
      <protection locked="0"/>
    </xf>
    <xf numFmtId="0" fontId="4" fillId="2" borderId="49" xfId="0" applyFont="1" applyFill="1" applyBorder="1" applyAlignment="1" applyProtection="1">
      <alignment horizontal="left"/>
      <protection locked="0"/>
    </xf>
    <xf numFmtId="0" fontId="4" fillId="2" borderId="45" xfId="0" applyFont="1" applyFill="1" applyBorder="1" applyAlignment="1" applyProtection="1">
      <alignment horizontal="left"/>
      <protection locked="0"/>
    </xf>
    <xf numFmtId="0" fontId="4" fillId="2" borderId="50" xfId="0" applyFont="1" applyFill="1" applyBorder="1" applyAlignment="1" applyProtection="1">
      <alignment horizontal="left"/>
      <protection locked="0"/>
    </xf>
    <xf numFmtId="14" fontId="4" fillId="2" borderId="51" xfId="0" applyNumberFormat="1" applyFont="1" applyFill="1" applyBorder="1" applyAlignment="1" applyProtection="1">
      <alignment horizontal="left"/>
      <protection locked="0"/>
    </xf>
    <xf numFmtId="14" fontId="4" fillId="2" borderId="52" xfId="0" applyNumberFormat="1" applyFont="1" applyFill="1" applyBorder="1" applyAlignment="1" applyProtection="1">
      <alignment horizontal="left"/>
      <protection locked="0"/>
    </xf>
    <xf numFmtId="0" fontId="2" fillId="5" borderId="53" xfId="0" applyFont="1" applyFill="1" applyBorder="1" applyAlignment="1">
      <alignment horizontal="right" vertical="center"/>
    </xf>
    <xf numFmtId="0" fontId="2" fillId="5" borderId="54" xfId="0" applyFont="1" applyFill="1" applyBorder="1" applyAlignment="1">
      <alignment horizontal="right" vertical="center"/>
    </xf>
    <xf numFmtId="0" fontId="2" fillId="5" borderId="55" xfId="0" applyFont="1" applyFill="1" applyBorder="1" applyAlignment="1">
      <alignment horizontal="right" vertical="center"/>
    </xf>
    <xf numFmtId="0" fontId="0" fillId="2" borderId="56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5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0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left" vertical="center" wrapText="1"/>
    </xf>
    <xf numFmtId="0" fontId="0" fillId="2" borderId="62" xfId="0" applyFill="1" applyBorder="1" applyAlignment="1">
      <alignment horizontal="left" vertical="center" wrapText="1"/>
    </xf>
    <xf numFmtId="0" fontId="0" fillId="2" borderId="63" xfId="0" applyFill="1" applyBorder="1" applyAlignment="1">
      <alignment horizontal="left" vertical="center" wrapText="1"/>
    </xf>
  </cellXfs>
  <cellStyles count="3">
    <cellStyle name="Hyperlinkki" xfId="2" builtinId="8"/>
    <cellStyle name="Normaali" xfId="0" builtinId="0"/>
    <cellStyle name="Prosenttia" xfId="1" builtinId="5"/>
  </cellStyles>
  <dxfs count="2"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AF8A4"/>
      <color rgb="FFF4DCB1"/>
      <color rgb="FFEFCF92"/>
      <color rgb="FFB2F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youtu.be/_Vvd2LFgv0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28</xdr:row>
      <xdr:rowOff>47625</xdr:rowOff>
    </xdr:from>
    <xdr:to>
      <xdr:col>7</xdr:col>
      <xdr:colOff>398346</xdr:colOff>
      <xdr:row>51</xdr:row>
      <xdr:rowOff>158750</xdr:rowOff>
    </xdr:to>
    <xdr:pic>
      <xdr:nvPicPr>
        <xdr:cNvPr id="62" name="Kuva 61">
          <a:extLst>
            <a:ext uri="{FF2B5EF4-FFF2-40B4-BE49-F238E27FC236}">
              <a16:creationId xmlns:a16="http://schemas.microsoft.com/office/drawing/2014/main" id="{867FF49B-8BAF-A210-5FEF-38CB0970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467350"/>
          <a:ext cx="14095296" cy="42767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5</xdr:col>
      <xdr:colOff>320676</xdr:colOff>
      <xdr:row>2</xdr:row>
      <xdr:rowOff>122576</xdr:rowOff>
    </xdr:from>
    <xdr:to>
      <xdr:col>6</xdr:col>
      <xdr:colOff>19050</xdr:colOff>
      <xdr:row>5</xdr:row>
      <xdr:rowOff>130175</xdr:rowOff>
    </xdr:to>
    <xdr:sp macro="" textlink="">
      <xdr:nvSpPr>
        <xdr:cNvPr id="3" name="Tekstiruutu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85BB14-6533-44BB-9688-14A51E74A012}"/>
            </a:ext>
          </a:extLst>
        </xdr:cNvPr>
        <xdr:cNvSpPr txBox="1"/>
      </xdr:nvSpPr>
      <xdr:spPr>
        <a:xfrm>
          <a:off x="11017251" y="640101"/>
          <a:ext cx="2708274" cy="566399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5</xdr:col>
      <xdr:colOff>961732</xdr:colOff>
      <xdr:row>0</xdr:row>
      <xdr:rowOff>153047</xdr:rowOff>
    </xdr:from>
    <xdr:to>
      <xdr:col>5</xdr:col>
      <xdr:colOff>1911351</xdr:colOff>
      <xdr:row>1</xdr:row>
      <xdr:rowOff>120650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A6D3394-35A0-488C-A9C5-68B56B08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132" y="153047"/>
          <a:ext cx="949619" cy="310503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6EA2CE5A-DDBD-4F0D-9FC1-7DE409C87BE1}"/>
            </a:ext>
          </a:extLst>
        </xdr:cNvPr>
        <xdr:cNvSpPr txBox="1"/>
      </xdr:nvSpPr>
      <xdr:spPr>
        <a:xfrm>
          <a:off x="59530" y="515938"/>
          <a:ext cx="3604420" cy="293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45813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503D08F-72FE-435C-BBDF-969773AB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7359" y="741914"/>
          <a:ext cx="381019" cy="3643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74083</xdr:colOff>
      <xdr:row>11</xdr:row>
      <xdr:rowOff>53975</xdr:rowOff>
    </xdr:from>
    <xdr:to>
      <xdr:col>3</xdr:col>
      <xdr:colOff>1227818</xdr:colOff>
      <xdr:row>17</xdr:row>
      <xdr:rowOff>171450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AEC73DDC-9783-4D0B-AFB3-F869503B53F4}"/>
            </a:ext>
          </a:extLst>
        </xdr:cNvPr>
        <xdr:cNvSpPr txBox="1"/>
      </xdr:nvSpPr>
      <xdr:spPr>
        <a:xfrm>
          <a:off x="74083" y="2235200"/>
          <a:ext cx="8192710" cy="1203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2202499</xdr:colOff>
      <xdr:row>9</xdr:row>
      <xdr:rowOff>171253</xdr:rowOff>
    </xdr:to>
    <xdr:grpSp>
      <xdr:nvGrpSpPr>
        <xdr:cNvPr id="9" name="Ryhmä 8">
          <a:extLst>
            <a:ext uri="{FF2B5EF4-FFF2-40B4-BE49-F238E27FC236}">
              <a16:creationId xmlns:a16="http://schemas.microsoft.com/office/drawing/2014/main" id="{9BE9F3BD-10B9-42D6-9C9D-4FD27A5B5CBB}"/>
            </a:ext>
          </a:extLst>
        </xdr:cNvPr>
        <xdr:cNvGrpSpPr/>
      </xdr:nvGrpSpPr>
      <xdr:grpSpPr>
        <a:xfrm>
          <a:off x="211667" y="1332442"/>
          <a:ext cx="2101957" cy="658086"/>
          <a:chOff x="290523" y="10233237"/>
          <a:chExt cx="2105132" cy="633745"/>
        </a:xfrm>
      </xdr:grpSpPr>
      <xdr:pic>
        <xdr:nvPicPr>
          <xdr:cNvPr id="10" name="Kuva 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B3FF1FAD-FD36-CA7F-01B1-9094E7DB6C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1" name="Ellipsi 10">
            <a:extLst>
              <a:ext uri="{FF2B5EF4-FFF2-40B4-BE49-F238E27FC236}">
                <a16:creationId xmlns:a16="http://schemas.microsoft.com/office/drawing/2014/main" id="{3E6923BC-EE5F-245C-8E52-940C900EAC61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150C9236-4665-43E0-8A8C-79CA56372E63}"/>
            </a:ext>
          </a:extLst>
        </xdr:cNvPr>
        <xdr:cNvSpPr txBox="1"/>
      </xdr:nvSpPr>
      <xdr:spPr>
        <a:xfrm>
          <a:off x="2409825" y="1485901"/>
          <a:ext cx="5734051" cy="39052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210608</xdr:colOff>
      <xdr:row>7</xdr:row>
      <xdr:rowOff>92075</xdr:rowOff>
    </xdr:from>
    <xdr:to>
      <xdr:col>1</xdr:col>
      <xdr:colOff>429793</xdr:colOff>
      <xdr:row>8</xdr:row>
      <xdr:rowOff>131105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78F78CF8-E49E-4BB0-AA74-601C3B9A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908" y="1549400"/>
          <a:ext cx="219185" cy="223180"/>
        </a:xfrm>
        <a:prstGeom prst="rect">
          <a:avLst/>
        </a:prstGeom>
      </xdr:spPr>
    </xdr:pic>
    <xdr:clientData/>
  </xdr:twoCellAnchor>
  <xdr:twoCellAnchor>
    <xdr:from>
      <xdr:col>2</xdr:col>
      <xdr:colOff>1667263</xdr:colOff>
      <xdr:row>55</xdr:row>
      <xdr:rowOff>29706</xdr:rowOff>
    </xdr:from>
    <xdr:to>
      <xdr:col>7</xdr:col>
      <xdr:colOff>111514</xdr:colOff>
      <xdr:row>63</xdr:row>
      <xdr:rowOff>95250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16BA480F-955F-4470-9177-C4658C634AEE}"/>
            </a:ext>
          </a:extLst>
        </xdr:cNvPr>
        <xdr:cNvSpPr txBox="1"/>
      </xdr:nvSpPr>
      <xdr:spPr>
        <a:xfrm>
          <a:off x="6629788" y="10421481"/>
          <a:ext cx="7302501" cy="1513344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 i="0">
              <a:solidFill>
                <a:schemeClr val="accent1"/>
              </a:solidFill>
            </a:rPr>
            <a:t>2. ARVIO</a:t>
          </a:r>
          <a:r>
            <a:rPr lang="fi-FI" sz="1200" b="1" i="0" baseline="0">
              <a:solidFill>
                <a:schemeClr val="accent1"/>
              </a:solidFill>
            </a:rPr>
            <a:t> VASTIKKEETOMAN TYÖN LAADUSTA JA MÄÄRÄSTÄ</a:t>
          </a:r>
          <a:endParaRPr lang="fi-FI" sz="1200" b="1" i="0">
            <a:solidFill>
              <a:schemeClr val="accent1"/>
            </a:solidFill>
          </a:endParaRPr>
        </a:p>
        <a:p>
          <a:r>
            <a:rPr lang="fi-FI" sz="1200" i="0"/>
            <a:t>Kirjoita</a:t>
          </a:r>
          <a:r>
            <a:rPr lang="fi-FI" sz="1200" i="0" baseline="0"/>
            <a:t> mitä vastikkeetonta työtä on aikomus tehdä ja </a:t>
          </a:r>
          <a:r>
            <a:rPr lang="fi-FI" sz="1200" b="1" i="0" baseline="0"/>
            <a:t>kuinka monta henkilöä siihen osallistuu </a:t>
          </a:r>
          <a:r>
            <a:rPr lang="fi-FI" sz="1200" i="0" baseline="0"/>
            <a:t>niihin kohtiin, joihin sitä tulee. </a:t>
          </a:r>
        </a:p>
        <a:p>
          <a:endParaRPr lang="fi-FI" sz="1200" i="0" baseline="0"/>
        </a:p>
        <a:p>
          <a:r>
            <a:rPr lang="fi-FI" sz="1200" i="0" baseline="0"/>
            <a:t>Avaa tehtävä työ mahdollisimman tarkasti.</a:t>
          </a:r>
        </a:p>
        <a:p>
          <a:endParaRPr lang="fi-FI" sz="1200" i="0" baseline="0"/>
        </a:p>
        <a:p>
          <a:r>
            <a:rPr lang="fi-FI" sz="1200" i="0" baseline="0"/>
            <a:t>Muista merkitä myös arvio työn ajankohdasta. (kk/vv)</a:t>
          </a:r>
        </a:p>
      </xdr:txBody>
    </xdr:sp>
    <xdr:clientData/>
  </xdr:twoCellAnchor>
  <xdr:twoCellAnchor>
    <xdr:from>
      <xdr:col>2</xdr:col>
      <xdr:colOff>1667263</xdr:colOff>
      <xdr:row>64</xdr:row>
      <xdr:rowOff>85353</xdr:rowOff>
    </xdr:from>
    <xdr:to>
      <xdr:col>8</xdr:col>
      <xdr:colOff>897</xdr:colOff>
      <xdr:row>75</xdr:row>
      <xdr:rowOff>28575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81122D2C-1169-417D-AB41-B4E2EBBE9078}"/>
            </a:ext>
          </a:extLst>
        </xdr:cNvPr>
        <xdr:cNvSpPr txBox="1"/>
      </xdr:nvSpPr>
      <xdr:spPr>
        <a:xfrm>
          <a:off x="6629788" y="12105903"/>
          <a:ext cx="7801484" cy="195299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>
              <a:solidFill>
                <a:schemeClr val="accent1"/>
              </a:solidFill>
              <a:effectLst/>
            </a:rPr>
            <a:t>3. RAKENNUSSELOSTUS</a:t>
          </a:r>
        </a:p>
        <a:p>
          <a:r>
            <a:rPr lang="fi-FI" sz="1200"/>
            <a:t>Rakennusselostus on samassa taulukossa</a:t>
          </a:r>
          <a:r>
            <a:rPr lang="fi-FI" sz="1200" baseline="0"/>
            <a:t> </a:t>
          </a:r>
          <a:r>
            <a:rPr lang="fi-FI" sz="1200"/>
            <a:t>kustannusarviolomakkeen kanssa.</a:t>
          </a:r>
          <a:r>
            <a:rPr lang="fi-FI" sz="1200" baseline="0"/>
            <a:t> Se </a:t>
          </a:r>
          <a:r>
            <a:rPr lang="fi-FI" sz="1200"/>
            <a:t>laaditaan jokaista rakennuskohdetta varten yksilöllisesti.  </a:t>
          </a:r>
        </a:p>
        <a:p>
          <a:endParaRPr lang="fi-FI" sz="1200" b="1" baseline="0"/>
        </a:p>
        <a:p>
          <a:r>
            <a:rPr lang="fi-FI" sz="1200" b="1"/>
            <a:t>Rakennusselostuksessa kuvataan</a:t>
          </a:r>
          <a:r>
            <a:rPr lang="fi-FI" sz="1200" b="1" baseline="0"/>
            <a:t> rakennettavaksi aiottua rakennusta ja rakennushankkeen lopputulosta. Siinä kuvataan esimerkiksi työtavat, rakentamisessa käytettävät </a:t>
          </a:r>
          <a:r>
            <a:rPr lang="fi-FI" sz="1200" b="1"/>
            <a:t>materiaalit, mitat, pintakäsittelyt,</a:t>
          </a:r>
          <a:r>
            <a:rPr lang="fi-FI" sz="1200" b="1" baseline="0"/>
            <a:t> </a:t>
          </a:r>
          <a:r>
            <a:rPr lang="fi-FI" sz="1200" b="1"/>
            <a:t>rakentamistapa, lämmitys-, ilmanvaihto- ja jäähdytysjärjestelmät sekä niiden laitteet ja säätölaitteet.</a:t>
          </a:r>
        </a:p>
        <a:p>
          <a:endParaRPr lang="fi-FI" sz="1200" baseline="0"/>
        </a:p>
        <a:p>
          <a:r>
            <a:rPr lang="fi-FI" sz="1200" baseline="0"/>
            <a:t>Rakennusselostus tehdään niin tarkaksi, että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/>
        </a:p>
        <a:p>
          <a:endParaRPr lang="fi-FI" sz="1200"/>
        </a:p>
      </xdr:txBody>
    </xdr:sp>
    <xdr:clientData/>
  </xdr:twoCellAnchor>
  <xdr:twoCellAnchor>
    <xdr:from>
      <xdr:col>1</xdr:col>
      <xdr:colOff>27890</xdr:colOff>
      <xdr:row>60</xdr:row>
      <xdr:rowOff>64766</xdr:rowOff>
    </xdr:from>
    <xdr:to>
      <xdr:col>2</xdr:col>
      <xdr:colOff>740161</xdr:colOff>
      <xdr:row>79</xdr:row>
      <xdr:rowOff>38100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E3EB8B45-4BBC-4E41-9FF9-8674E3D7038B}"/>
            </a:ext>
          </a:extLst>
        </xdr:cNvPr>
        <xdr:cNvSpPr txBox="1"/>
      </xdr:nvSpPr>
      <xdr:spPr>
        <a:xfrm>
          <a:off x="142190" y="11361416"/>
          <a:ext cx="5560496" cy="343090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1">
              <a:solidFill>
                <a:schemeClr val="accent1"/>
              </a:solidFill>
            </a:rPr>
            <a:t>1. KUSTANNUSARVIO</a:t>
          </a:r>
        </a:p>
        <a:p>
          <a:r>
            <a:rPr lang="fi-FI" sz="1200"/>
            <a:t>Täytä taulukkoa tarvittaviin kohtiin:</a:t>
          </a:r>
        </a:p>
        <a:p>
          <a:r>
            <a:rPr lang="fi-FI" sz="1200" b="1"/>
            <a:t>- Selite </a:t>
          </a:r>
          <a:r>
            <a:rPr lang="fi-FI" sz="1200" b="0"/>
            <a:t>(</a:t>
          </a:r>
          <a:r>
            <a:rPr lang="fi-FI" sz="1200"/>
            <a:t>Kirjoita mistä materiaalista on kyse. Esim. Murske 0-16 mm,</a:t>
          </a:r>
          <a:r>
            <a:rPr lang="fi-FI" sz="1200" baseline="0"/>
            <a:t> </a:t>
          </a:r>
          <a:r>
            <a:rPr lang="fi-FI" sz="1200"/>
            <a:t>Runkopuutavara mitallistettu 58x98 mm)</a:t>
          </a:r>
        </a:p>
        <a:p>
          <a:r>
            <a:rPr lang="fi-FI" sz="1200" b="1"/>
            <a:t>- Määrä</a:t>
          </a:r>
          <a:r>
            <a:rPr lang="fi-FI" sz="1200" b="0" baseline="0"/>
            <a:t> (Kirjoita hankittavan materiaalin määrä</a:t>
          </a:r>
        </a:p>
        <a:p>
          <a:r>
            <a:rPr lang="fi-FI" sz="1200" b="1"/>
            <a:t>- Yksikkö</a:t>
          </a:r>
          <a:r>
            <a:rPr lang="fi-FI" sz="1200"/>
            <a:t> (Valitse avautuvasta valikosta oikea yksikkö) </a:t>
          </a:r>
        </a:p>
        <a:p>
          <a:r>
            <a:rPr lang="fi-FI" sz="1200" b="1"/>
            <a:t>- á hinta €  </a:t>
          </a:r>
          <a:r>
            <a:rPr lang="fi-FI" sz="1200" b="0"/>
            <a:t>(Kirjoita hankittavan</a:t>
          </a:r>
          <a:r>
            <a:rPr lang="fi-FI" sz="1200" b="0" baseline="0"/>
            <a:t> tuotteen á hinta)</a:t>
          </a:r>
        </a:p>
        <a:p>
          <a:r>
            <a:rPr lang="fi-FI" sz="1200" b="0"/>
            <a:t>- </a:t>
          </a:r>
          <a:r>
            <a:rPr lang="fi-FI" sz="1200" b="1"/>
            <a:t>Muista merkitä onko</a:t>
          </a:r>
          <a:r>
            <a:rPr lang="fi-FI" sz="1200" b="1" baseline="0"/>
            <a:t> hinnoissa ALV mukana vai ei</a:t>
          </a:r>
          <a:r>
            <a:rPr lang="fi-FI" sz="1200" b="0" baseline="0"/>
            <a:t>. Jos käytät viitekustannuksia, niin ne ovat alvittomia.</a:t>
          </a:r>
          <a:endParaRPr lang="fi-FI" sz="1200" b="0"/>
        </a:p>
        <a:p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200"/>
        </a:p>
      </xdr:txBody>
    </xdr:sp>
    <xdr:clientData/>
  </xdr:twoCellAnchor>
  <xdr:twoCellAnchor>
    <xdr:from>
      <xdr:col>1</xdr:col>
      <xdr:colOff>130472</xdr:colOff>
      <xdr:row>79</xdr:row>
      <xdr:rowOff>135154</xdr:rowOff>
    </xdr:from>
    <xdr:to>
      <xdr:col>1</xdr:col>
      <xdr:colOff>2516810</xdr:colOff>
      <xdr:row>82</xdr:row>
      <xdr:rowOff>27203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B6AE88F5-783D-41DC-AF81-E6BBD5901BC9}"/>
            </a:ext>
          </a:extLst>
        </xdr:cNvPr>
        <xdr:cNvSpPr txBox="1"/>
      </xdr:nvSpPr>
      <xdr:spPr>
        <a:xfrm>
          <a:off x="244772" y="14889379"/>
          <a:ext cx="2386338" cy="434974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>
              <a:solidFill>
                <a:schemeClr val="bg1"/>
              </a:solidFill>
            </a:rPr>
            <a:t>4</a:t>
          </a:r>
          <a:r>
            <a:rPr lang="fi-FI" sz="1600">
              <a:solidFill>
                <a:schemeClr val="bg1"/>
              </a:solidFill>
            </a:rPr>
            <a:t>. Rahoitussuunnitelma</a:t>
          </a:r>
        </a:p>
      </xdr:txBody>
    </xdr:sp>
    <xdr:clientData/>
  </xdr:twoCellAnchor>
  <xdr:twoCellAnchor>
    <xdr:from>
      <xdr:col>2</xdr:col>
      <xdr:colOff>1654563</xdr:colOff>
      <xdr:row>74</xdr:row>
      <xdr:rowOff>102844</xdr:rowOff>
    </xdr:from>
    <xdr:to>
      <xdr:col>7</xdr:col>
      <xdr:colOff>593249</xdr:colOff>
      <xdr:row>83</xdr:row>
      <xdr:rowOff>36302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3B2471BD-E8B5-47D9-8453-0D72717843EF}"/>
            </a:ext>
          </a:extLst>
        </xdr:cNvPr>
        <xdr:cNvSpPr txBox="1"/>
      </xdr:nvSpPr>
      <xdr:spPr>
        <a:xfrm>
          <a:off x="6617088" y="13952194"/>
          <a:ext cx="7796936" cy="156223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/>
            <a:t>Kun kustannusarviolomakkeeseen syntyy kustannuksia </a:t>
          </a:r>
          <a:r>
            <a:rPr lang="fi-FI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200"/>
        </a:p>
        <a:p>
          <a:r>
            <a:rPr lang="fi-FI" sz="1200" b="0" baseline="0"/>
            <a:t>niin</a:t>
          </a:r>
          <a:r>
            <a:rPr lang="fi-FI" sz="1200"/>
            <a:t>  </a:t>
          </a:r>
          <a:r>
            <a:rPr lang="fi-FI" sz="1200" b="1"/>
            <a:t>Rakennusselostus</a:t>
          </a:r>
          <a:r>
            <a:rPr lang="fi-FI" sz="1200"/>
            <a:t> kohtaan tulee teksti </a:t>
          </a:r>
          <a:r>
            <a:rPr lang="fi-FI" sz="1200" b="1">
              <a:solidFill>
                <a:srgbClr val="FF0000"/>
              </a:solidFill>
            </a:rPr>
            <a:t>Kirjoita tähän mitä tehdään</a:t>
          </a:r>
          <a:r>
            <a:rPr lang="fi-FI" sz="1200" b="1"/>
            <a:t>, johon kuvataan rakennustoimenpidettä.</a:t>
          </a:r>
        </a:p>
        <a:p>
          <a:endParaRPr lang="fi-FI" sz="1200"/>
        </a:p>
        <a:p>
          <a:r>
            <a:rPr lang="fi-FI" sz="1200"/>
            <a:t>Jos kustannuksia ei synny, solussa on teksti </a:t>
          </a:r>
          <a:r>
            <a:rPr lang="fi-FI" sz="1200" b="1">
              <a:solidFill>
                <a:srgbClr val="FF0000"/>
              </a:solidFill>
            </a:rPr>
            <a:t>Ei toimenpiteitä</a:t>
          </a:r>
        </a:p>
        <a:p>
          <a:endParaRPr lang="fi-FI" sz="1200"/>
        </a:p>
        <a:p>
          <a:r>
            <a:rPr lang="fi-FI" sz="1200"/>
            <a:t>Rakennuselostuksessa yksilöidään mitä kussakin kohdassa on tarkoitus tehdä. </a:t>
          </a:r>
        </a:p>
        <a:p>
          <a:r>
            <a:rPr lang="fi-FI" sz="1200"/>
            <a:t>Esim.: </a:t>
          </a:r>
          <a:r>
            <a:rPr lang="fi-FI" sz="1200" i="1"/>
            <a:t>Rakennuksen pilarianturat 8 kpl</a:t>
          </a:r>
          <a:r>
            <a:rPr lang="fi-FI" sz="1200" i="1" baseline="0"/>
            <a:t> 400 x 400 laudoitetaan, raudoitetaan harjateräksellä B500B ja valetaan lujuusluokan C20/25 betonilla.</a:t>
          </a:r>
        </a:p>
        <a:p>
          <a:endParaRPr lang="fi-FI" sz="1200" i="1"/>
        </a:p>
      </xdr:txBody>
    </xdr:sp>
    <xdr:clientData/>
  </xdr:twoCellAnchor>
  <xdr:twoCellAnchor>
    <xdr:from>
      <xdr:col>3</xdr:col>
      <xdr:colOff>1181100</xdr:colOff>
      <xdr:row>86</xdr:row>
      <xdr:rowOff>95250</xdr:rowOff>
    </xdr:from>
    <xdr:to>
      <xdr:col>7</xdr:col>
      <xdr:colOff>293651</xdr:colOff>
      <xdr:row>94</xdr:row>
      <xdr:rowOff>114180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04203034-0427-45E6-B3E3-ACCE43A30719}"/>
            </a:ext>
          </a:extLst>
        </xdr:cNvPr>
        <xdr:cNvSpPr txBox="1"/>
      </xdr:nvSpPr>
      <xdr:spPr>
        <a:xfrm>
          <a:off x="8220075" y="16116300"/>
          <a:ext cx="5894351" cy="1466730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accent1"/>
              </a:solidFill>
            </a:rPr>
            <a:t>4.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1168400</xdr:colOff>
      <xdr:row>90</xdr:row>
      <xdr:rowOff>8097</xdr:rowOff>
    </xdr:from>
    <xdr:to>
      <xdr:col>7</xdr:col>
      <xdr:colOff>64381</xdr:colOff>
      <xdr:row>98</xdr:row>
      <xdr:rowOff>168965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9D575375-8DC6-4C76-AB83-4072EDE86DC8}"/>
            </a:ext>
          </a:extLst>
        </xdr:cNvPr>
        <xdr:cNvSpPr txBox="1"/>
      </xdr:nvSpPr>
      <xdr:spPr>
        <a:xfrm>
          <a:off x="8207375" y="16753047"/>
          <a:ext cx="5677781" cy="160866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AEDC3EFE-7F00-4D61-9FEB-B1018A3084F8}"/>
            </a:ext>
          </a:extLst>
        </xdr:cNvPr>
        <xdr:cNvSpPr txBox="1"/>
      </xdr:nvSpPr>
      <xdr:spPr>
        <a:xfrm>
          <a:off x="9039225" y="2276474"/>
          <a:ext cx="4923972" cy="749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teksti. </a:t>
          </a:r>
        </a:p>
        <a:p>
          <a:r>
            <a:rPr lang="fi-FI" sz="1100" b="0" baseline="0"/>
            <a:t>Näin tapahtuu esimerkiksi silloin, kun muualla kirjoitettu teksti liitetään soluun.</a:t>
          </a:r>
          <a:endParaRPr lang="fi-FI" sz="1100" b="0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295235</xdr:colOff>
      <xdr:row>22</xdr:row>
      <xdr:rowOff>136071</xdr:rowOff>
    </xdr:to>
    <xdr:grpSp>
      <xdr:nvGrpSpPr>
        <xdr:cNvPr id="48" name="Ryhmä 47">
          <a:extLst>
            <a:ext uri="{FF2B5EF4-FFF2-40B4-BE49-F238E27FC236}">
              <a16:creationId xmlns:a16="http://schemas.microsoft.com/office/drawing/2014/main" id="{F350165F-D81D-4389-AF1D-0366936C1C8D}"/>
            </a:ext>
          </a:extLst>
        </xdr:cNvPr>
        <xdr:cNvGrpSpPr/>
      </xdr:nvGrpSpPr>
      <xdr:grpSpPr>
        <a:xfrm>
          <a:off x="9077266" y="3146226"/>
          <a:ext cx="5041919" cy="1161795"/>
          <a:chOff x="9127613" y="3192944"/>
          <a:chExt cx="5036476" cy="1134127"/>
        </a:xfrm>
      </xdr:grpSpPr>
      <xdr:pic>
        <xdr:nvPicPr>
          <xdr:cNvPr id="49" name="Kuva 48">
            <a:extLst>
              <a:ext uri="{FF2B5EF4-FFF2-40B4-BE49-F238E27FC236}">
                <a16:creationId xmlns:a16="http://schemas.microsoft.com/office/drawing/2014/main" id="{2378AD26-D6E1-BAF8-2033-47C8E42E21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AD2D78EE-2C56-8670-2784-119A6EFAA8C2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1" name="Ellipsi 50">
            <a:extLst>
              <a:ext uri="{FF2B5EF4-FFF2-40B4-BE49-F238E27FC236}">
                <a16:creationId xmlns:a16="http://schemas.microsoft.com/office/drawing/2014/main" id="{8C94453C-0209-110A-5891-7BED85047BA4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1398646</xdr:colOff>
      <xdr:row>40</xdr:row>
      <xdr:rowOff>137803</xdr:rowOff>
    </xdr:from>
    <xdr:to>
      <xdr:col>2</xdr:col>
      <xdr:colOff>426081</xdr:colOff>
      <xdr:row>43</xdr:row>
      <xdr:rowOff>42169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3CC5436A-2C1D-4858-828E-8359552DE0A2}"/>
            </a:ext>
          </a:extLst>
        </xdr:cNvPr>
        <xdr:cNvSpPr txBox="1"/>
      </xdr:nvSpPr>
      <xdr:spPr>
        <a:xfrm>
          <a:off x="1512946" y="7814953"/>
          <a:ext cx="3875660" cy="44729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1. Kustannusarvio</a:t>
          </a:r>
          <a:r>
            <a:rPr lang="fi-FI" sz="1600" baseline="0">
              <a:solidFill>
                <a:schemeClr val="bg1"/>
              </a:solidFill>
            </a:rPr>
            <a:t> ja rahoitussuunnitelma</a:t>
          </a:r>
          <a:endParaRPr lang="fi-FI" sz="16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76501</xdr:colOff>
      <xdr:row>40</xdr:row>
      <xdr:rowOff>30423</xdr:rowOff>
    </xdr:from>
    <xdr:to>
      <xdr:col>4</xdr:col>
      <xdr:colOff>277308</xdr:colOff>
      <xdr:row>43</xdr:row>
      <xdr:rowOff>149549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41662973-88E0-490D-84D1-9167C08E1EFB}"/>
            </a:ext>
          </a:extLst>
        </xdr:cNvPr>
        <xdr:cNvSpPr txBox="1"/>
      </xdr:nvSpPr>
      <xdr:spPr>
        <a:xfrm>
          <a:off x="7115476" y="7707573"/>
          <a:ext cx="2620157" cy="66205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2. Arvio vastikeettoman työn </a:t>
          </a:r>
        </a:p>
        <a:p>
          <a:r>
            <a:rPr lang="fi-FI" sz="1600">
              <a:solidFill>
                <a:schemeClr val="bg1"/>
              </a:solidFill>
            </a:rPr>
            <a:t>laadusta ja määrästä</a:t>
          </a:r>
        </a:p>
      </xdr:txBody>
    </xdr:sp>
    <xdr:clientData/>
  </xdr:twoCellAnchor>
  <xdr:twoCellAnchor>
    <xdr:from>
      <xdr:col>4</xdr:col>
      <xdr:colOff>1001309</xdr:colOff>
      <xdr:row>40</xdr:row>
      <xdr:rowOff>141745</xdr:rowOff>
    </xdr:from>
    <xdr:to>
      <xdr:col>5</xdr:col>
      <xdr:colOff>2124677</xdr:colOff>
      <xdr:row>43</xdr:row>
      <xdr:rowOff>38227</xdr:rowOff>
    </xdr:to>
    <xdr:sp macro="" textlink="">
      <xdr:nvSpPr>
        <xdr:cNvPr id="56" name="Tekstiruutu 55">
          <a:extLst>
            <a:ext uri="{FF2B5EF4-FFF2-40B4-BE49-F238E27FC236}">
              <a16:creationId xmlns:a16="http://schemas.microsoft.com/office/drawing/2014/main" id="{93584640-C1C8-4239-8CDD-61013B3D29F1}"/>
            </a:ext>
          </a:extLst>
        </xdr:cNvPr>
        <xdr:cNvSpPr txBox="1"/>
      </xdr:nvSpPr>
      <xdr:spPr>
        <a:xfrm>
          <a:off x="10459634" y="7818895"/>
          <a:ext cx="2361618" cy="43940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3. Rakennusselostus</a:t>
          </a:r>
        </a:p>
      </xdr:txBody>
    </xdr:sp>
    <xdr:clientData/>
  </xdr:twoCellAnchor>
  <xdr:twoCellAnchor editAs="oneCell">
    <xdr:from>
      <xdr:col>1</xdr:col>
      <xdr:colOff>92075</xdr:colOff>
      <xdr:row>83</xdr:row>
      <xdr:rowOff>28575</xdr:rowOff>
    </xdr:from>
    <xdr:to>
      <xdr:col>3</xdr:col>
      <xdr:colOff>968815</xdr:colOff>
      <xdr:row>98</xdr:row>
      <xdr:rowOff>95250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2069FB14-56C8-4BBA-9435-A2D614D1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6375" y="15506700"/>
          <a:ext cx="7801415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3790338</xdr:colOff>
      <xdr:row>53</xdr:row>
      <xdr:rowOff>120650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580ED4F9-164E-DF4A-BF67-32600AC1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00" y="9763125"/>
          <a:ext cx="3790338" cy="304800"/>
        </a:xfrm>
        <a:prstGeom prst="rect">
          <a:avLst/>
        </a:prstGeom>
      </xdr:spPr>
    </xdr:pic>
    <xdr:clientData/>
  </xdr:twoCellAnchor>
  <xdr:twoCellAnchor>
    <xdr:from>
      <xdr:col>1</xdr:col>
      <xdr:colOff>1431170</xdr:colOff>
      <xdr:row>51</xdr:row>
      <xdr:rowOff>161925</xdr:rowOff>
    </xdr:from>
    <xdr:to>
      <xdr:col>1</xdr:col>
      <xdr:colOff>3790949</xdr:colOff>
      <xdr:row>53</xdr:row>
      <xdr:rowOff>126822</xdr:rowOff>
    </xdr:to>
    <xdr:sp macro="" textlink="">
      <xdr:nvSpPr>
        <xdr:cNvPr id="58" name="Suorakulmio 57">
          <a:extLst>
            <a:ext uri="{FF2B5EF4-FFF2-40B4-BE49-F238E27FC236}">
              <a16:creationId xmlns:a16="http://schemas.microsoft.com/office/drawing/2014/main" id="{736BAAA8-A112-419A-A8A6-3A5339E7D58C}"/>
            </a:ext>
          </a:extLst>
        </xdr:cNvPr>
        <xdr:cNvSpPr/>
      </xdr:nvSpPr>
      <xdr:spPr>
        <a:xfrm>
          <a:off x="1545470" y="9744075"/>
          <a:ext cx="2359779" cy="3268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2744385</xdr:colOff>
      <xdr:row>26</xdr:row>
      <xdr:rowOff>163773</xdr:rowOff>
    </xdr:from>
    <xdr:to>
      <xdr:col>1</xdr:col>
      <xdr:colOff>4362451</xdr:colOff>
      <xdr:row>28</xdr:row>
      <xdr:rowOff>111125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38C7204-8246-4D31-B3C6-E00B6C423E63}"/>
            </a:ext>
          </a:extLst>
        </xdr:cNvPr>
        <xdr:cNvSpPr txBox="1"/>
      </xdr:nvSpPr>
      <xdr:spPr>
        <a:xfrm>
          <a:off x="2858685" y="5221548"/>
          <a:ext cx="1618066" cy="30930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>
              <a:solidFill>
                <a:schemeClr val="bg1"/>
              </a:solidFill>
            </a:rPr>
            <a:t>Hankkeen tiedot</a:t>
          </a:r>
        </a:p>
      </xdr:txBody>
    </xdr:sp>
    <xdr:clientData/>
  </xdr:twoCellAnchor>
  <xdr:twoCellAnchor>
    <xdr:from>
      <xdr:col>2</xdr:col>
      <xdr:colOff>3174</xdr:colOff>
      <xdr:row>29</xdr:row>
      <xdr:rowOff>9525</xdr:rowOff>
    </xdr:from>
    <xdr:to>
      <xdr:col>2</xdr:col>
      <xdr:colOff>1276350</xdr:colOff>
      <xdr:row>32</xdr:row>
      <xdr:rowOff>6350</xdr:rowOff>
    </xdr:to>
    <xdr:sp macro="" textlink="">
      <xdr:nvSpPr>
        <xdr:cNvPr id="14" name="Puhekupla: Soikea 13">
          <a:extLst>
            <a:ext uri="{FF2B5EF4-FFF2-40B4-BE49-F238E27FC236}">
              <a16:creationId xmlns:a16="http://schemas.microsoft.com/office/drawing/2014/main" id="{FA6D3BB5-39E4-8BE4-60E0-E99CD7AFD450}"/>
            </a:ext>
          </a:extLst>
        </xdr:cNvPr>
        <xdr:cNvSpPr/>
      </xdr:nvSpPr>
      <xdr:spPr>
        <a:xfrm>
          <a:off x="4965699" y="5610225"/>
          <a:ext cx="1273176" cy="539750"/>
        </a:xfrm>
        <a:prstGeom prst="wedgeEllipseCallout">
          <a:avLst/>
        </a:prstGeom>
        <a:solidFill>
          <a:schemeClr val="accent2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>
              <a:solidFill>
                <a:schemeClr val="bg1"/>
              </a:solidFill>
            </a:rPr>
            <a:t>Muista ALV</a:t>
          </a:r>
        </a:p>
      </xdr:txBody>
    </xdr:sp>
    <xdr:clientData/>
  </xdr:twoCellAnchor>
  <xdr:twoCellAnchor editAs="oneCell">
    <xdr:from>
      <xdr:col>3</xdr:col>
      <xdr:colOff>333375</xdr:colOff>
      <xdr:row>104</xdr:row>
      <xdr:rowOff>171450</xdr:rowOff>
    </xdr:from>
    <xdr:to>
      <xdr:col>5</xdr:col>
      <xdr:colOff>46848</xdr:colOff>
      <xdr:row>136</xdr:row>
      <xdr:rowOff>84084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4D250698-71A1-4552-8757-504C7E54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9364325"/>
          <a:ext cx="3374248" cy="5802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1896105</xdr:colOff>
      <xdr:row>120</xdr:row>
      <xdr:rowOff>9525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FA0559CB-128D-49EC-94FC-9376618C3FE4}"/>
            </a:ext>
          </a:extLst>
        </xdr:cNvPr>
        <xdr:cNvSpPr txBox="1"/>
      </xdr:nvSpPr>
      <xdr:spPr>
        <a:xfrm>
          <a:off x="114300" y="19373850"/>
          <a:ext cx="6744330" cy="2724150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Tallenna työkirja .pfd muotoiseksi tiedostoksi.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taulukon valitsemalla: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tallennettu .pdf tiedosto Ruokaviraston Hyrrään hakemuksen liitteeksi.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5</xdr:col>
      <xdr:colOff>19050</xdr:colOff>
      <xdr:row>104</xdr:row>
      <xdr:rowOff>18455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C259B0AA-22FB-4B0F-8355-DC3F81BFC168}"/>
            </a:ext>
          </a:extLst>
        </xdr:cNvPr>
        <xdr:cNvSpPr txBox="1"/>
      </xdr:nvSpPr>
      <xdr:spPr>
        <a:xfrm>
          <a:off x="114300" y="18916650"/>
          <a:ext cx="10601325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Adobe Acrobat .pdf-tiedoston luomiseen</a:t>
          </a:r>
          <a:endParaRPr lang="fi-FI" sz="1600"/>
        </a:p>
      </xdr:txBody>
    </xdr:sp>
    <xdr:clientData/>
  </xdr:twoCellAnchor>
  <xdr:twoCellAnchor>
    <xdr:from>
      <xdr:col>1</xdr:col>
      <xdr:colOff>2</xdr:colOff>
      <xdr:row>55</xdr:row>
      <xdr:rowOff>0</xdr:rowOff>
    </xdr:from>
    <xdr:to>
      <xdr:col>2</xdr:col>
      <xdr:colOff>1200151</xdr:colOff>
      <xdr:row>60</xdr:row>
      <xdr:rowOff>9525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69FA2881-C304-4243-882E-B5BA11E2C73C}"/>
            </a:ext>
          </a:extLst>
        </xdr:cNvPr>
        <xdr:cNvSpPr txBox="1"/>
      </xdr:nvSpPr>
      <xdr:spPr>
        <a:xfrm>
          <a:off x="114302" y="10391775"/>
          <a:ext cx="6048374" cy="914400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Pienhankkeissa, niin investoinnissa kuin kehittämisessä, pienin myönnettävä tukimäärä on 1 000 euroa. Kokonaiskustannuksiltaan pienhankkeet voivat olla enintään 8 000 euroa, joka pitää sisällään hankinat ja vastikkeettoman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työn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Pienhankkeen tukiprosentti muodostuu sen mukaan, onko kyseessä investointi- vai kehittämishanke.</a:t>
          </a:r>
          <a:r>
            <a:rPr lang="fi-FI"/>
            <a:t> </a:t>
          </a:r>
          <a:endParaRPr lang="fi-FI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12959</xdr:colOff>
      <xdr:row>7</xdr:row>
      <xdr:rowOff>145599</xdr:rowOff>
    </xdr:from>
    <xdr:to>
      <xdr:col>16</xdr:col>
      <xdr:colOff>111918</xdr:colOff>
      <xdr:row>9</xdr:row>
      <xdr:rowOff>126556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809" y="1339399"/>
          <a:ext cx="2708810" cy="460382"/>
        </a:xfrm>
        <a:prstGeom prst="rect">
          <a:avLst/>
        </a:prstGeom>
      </xdr:spPr>
    </xdr:pic>
    <xdr:clientData/>
  </xdr:twoCellAnchor>
  <xdr:twoCellAnchor editAs="oneCell">
    <xdr:from>
      <xdr:col>8</xdr:col>
      <xdr:colOff>757830</xdr:colOff>
      <xdr:row>7</xdr:row>
      <xdr:rowOff>30089</xdr:rowOff>
    </xdr:from>
    <xdr:to>
      <xdr:col>10</xdr:col>
      <xdr:colOff>920875</xdr:colOff>
      <xdr:row>9</xdr:row>
      <xdr:rowOff>236556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030" y="1223889"/>
          <a:ext cx="1912471" cy="685892"/>
        </a:xfrm>
        <a:prstGeom prst="rect">
          <a:avLst/>
        </a:prstGeom>
      </xdr:spPr>
    </xdr:pic>
    <xdr:clientData/>
  </xdr:twoCellAnchor>
  <xdr:twoCellAnchor editAs="oneCell">
    <xdr:from>
      <xdr:col>1</xdr:col>
      <xdr:colOff>24480</xdr:colOff>
      <xdr:row>6</xdr:row>
      <xdr:rowOff>58447</xdr:rowOff>
    </xdr:from>
    <xdr:to>
      <xdr:col>1</xdr:col>
      <xdr:colOff>3544462</xdr:colOff>
      <xdr:row>11</xdr:row>
      <xdr:rowOff>9525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ABF5E473-44AD-4EF8-B526-AC58C427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30" y="1061747"/>
          <a:ext cx="3519982" cy="14020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6876-5E9D-4E2A-AEC8-BE0A0B8BB8FF}">
  <sheetPr>
    <tabColor rgb="FFFF0000"/>
  </sheetPr>
  <dimension ref="A1:O275"/>
  <sheetViews>
    <sheetView showGridLines="0" zoomScaleNormal="100" workbookViewId="0">
      <selection activeCell="J63" sqref="J63"/>
    </sheetView>
  </sheetViews>
  <sheetFormatPr defaultRowHeight="14.5" x14ac:dyDescent="0.35"/>
  <cols>
    <col min="1" max="1" width="1.6328125" customWidth="1"/>
    <col min="2" max="2" width="69.36328125" customWidth="1"/>
    <col min="3" max="3" width="29.7265625" customWidth="1"/>
    <col min="4" max="4" width="34.6328125" customWidth="1"/>
    <col min="5" max="5" width="17.7265625" customWidth="1"/>
    <col min="6" max="6" width="43.08984375" customWidth="1"/>
    <col min="7" max="7" width="1.6328125" customWidth="1"/>
  </cols>
  <sheetData>
    <row r="1" spans="1:8" ht="26.5" thickBot="1" x14ac:dyDescent="0.65">
      <c r="A1" s="115"/>
      <c r="B1" s="116" t="s">
        <v>72</v>
      </c>
      <c r="H1" s="33"/>
    </row>
    <row r="2" spans="1:8" x14ac:dyDescent="0.35">
      <c r="H2" s="33"/>
    </row>
    <row r="3" spans="1:8" x14ac:dyDescent="0.35">
      <c r="H3" s="33"/>
    </row>
    <row r="4" spans="1:8" x14ac:dyDescent="0.35">
      <c r="H4" s="33"/>
    </row>
    <row r="5" spans="1:8" ht="15.5" x14ac:dyDescent="0.35">
      <c r="B5" s="117" t="s">
        <v>73</v>
      </c>
      <c r="H5" s="33"/>
    </row>
    <row r="6" spans="1:8" x14ac:dyDescent="0.35">
      <c r="H6" s="33"/>
    </row>
    <row r="7" spans="1:8" ht="15.5" x14ac:dyDescent="0.35">
      <c r="B7" s="118"/>
      <c r="H7" s="33"/>
    </row>
    <row r="8" spans="1:8" x14ac:dyDescent="0.35">
      <c r="F8" t="s">
        <v>89</v>
      </c>
      <c r="H8" s="33"/>
    </row>
    <row r="9" spans="1:8" x14ac:dyDescent="0.35">
      <c r="F9" t="s">
        <v>88</v>
      </c>
      <c r="H9" s="33"/>
    </row>
    <row r="10" spans="1:8" x14ac:dyDescent="0.35">
      <c r="H10" s="33"/>
    </row>
    <row r="11" spans="1:8" x14ac:dyDescent="0.35">
      <c r="H11" s="33"/>
    </row>
    <row r="12" spans="1:8" x14ac:dyDescent="0.35">
      <c r="H12" s="33"/>
    </row>
    <row r="13" spans="1:8" x14ac:dyDescent="0.35">
      <c r="H13" s="33"/>
    </row>
    <row r="14" spans="1:8" x14ac:dyDescent="0.35">
      <c r="H14" s="33"/>
    </row>
    <row r="15" spans="1:8" x14ac:dyDescent="0.35">
      <c r="H15" s="33"/>
    </row>
    <row r="16" spans="1:8" x14ac:dyDescent="0.35">
      <c r="H16" s="33"/>
    </row>
    <row r="17" spans="1:8" x14ac:dyDescent="0.35">
      <c r="H17" s="33"/>
    </row>
    <row r="18" spans="1:8" x14ac:dyDescent="0.35">
      <c r="H18" s="33"/>
    </row>
    <row r="19" spans="1:8" x14ac:dyDescent="0.35">
      <c r="H19" s="33"/>
    </row>
    <row r="20" spans="1:8" x14ac:dyDescent="0.35">
      <c r="H20" s="33"/>
    </row>
    <row r="21" spans="1:8" ht="14.5" customHeight="1" x14ac:dyDescent="0.35">
      <c r="H21" s="33"/>
    </row>
    <row r="22" spans="1:8" x14ac:dyDescent="0.35">
      <c r="H22" s="33"/>
    </row>
    <row r="23" spans="1:8" x14ac:dyDescent="0.35">
      <c r="H23" s="33"/>
    </row>
    <row r="24" spans="1:8" ht="15" thickBot="1" x14ac:dyDescent="0.4">
      <c r="B24" s="119"/>
      <c r="H24" s="33"/>
    </row>
    <row r="25" spans="1:8" ht="26.5" thickBot="1" x14ac:dyDescent="0.65">
      <c r="A25" s="120"/>
      <c r="B25" s="121" t="s">
        <v>74</v>
      </c>
      <c r="C25" s="120"/>
      <c r="D25" s="120"/>
      <c r="E25" s="120"/>
      <c r="F25" s="120"/>
      <c r="G25" s="120"/>
      <c r="H25" s="122"/>
    </row>
    <row r="26" spans="1:8" x14ac:dyDescent="0.35">
      <c r="H26" s="33"/>
    </row>
    <row r="27" spans="1:8" ht="21" x14ac:dyDescent="0.5">
      <c r="B27" s="186" t="s">
        <v>75</v>
      </c>
      <c r="H27" s="33"/>
    </row>
    <row r="28" spans="1:8" x14ac:dyDescent="0.35">
      <c r="H28" s="33"/>
    </row>
    <row r="29" spans="1:8" x14ac:dyDescent="0.35">
      <c r="H29" s="33"/>
    </row>
    <row r="30" spans="1:8" x14ac:dyDescent="0.35">
      <c r="H30" s="33"/>
    </row>
    <row r="31" spans="1:8" x14ac:dyDescent="0.35">
      <c r="H31" s="33"/>
    </row>
    <row r="32" spans="1:8" x14ac:dyDescent="0.35">
      <c r="H32" s="33"/>
    </row>
    <row r="33" spans="8:8" x14ac:dyDescent="0.35">
      <c r="H33" s="33"/>
    </row>
    <row r="34" spans="8:8" x14ac:dyDescent="0.35">
      <c r="H34" s="33"/>
    </row>
    <row r="35" spans="8:8" x14ac:dyDescent="0.35">
      <c r="H35" s="33"/>
    </row>
    <row r="36" spans="8:8" x14ac:dyDescent="0.35">
      <c r="H36" s="33"/>
    </row>
    <row r="37" spans="8:8" x14ac:dyDescent="0.35">
      <c r="H37" s="33"/>
    </row>
    <row r="38" spans="8:8" x14ac:dyDescent="0.35">
      <c r="H38" s="33"/>
    </row>
    <row r="39" spans="8:8" x14ac:dyDescent="0.35">
      <c r="H39" s="33"/>
    </row>
    <row r="40" spans="8:8" x14ac:dyDescent="0.35">
      <c r="H40" s="33"/>
    </row>
    <row r="41" spans="8:8" x14ac:dyDescent="0.35">
      <c r="H41" s="33"/>
    </row>
    <row r="42" spans="8:8" x14ac:dyDescent="0.35">
      <c r="H42" s="33"/>
    </row>
    <row r="43" spans="8:8" x14ac:dyDescent="0.35">
      <c r="H43" s="33"/>
    </row>
    <row r="44" spans="8:8" x14ac:dyDescent="0.35">
      <c r="H44" s="33"/>
    </row>
    <row r="45" spans="8:8" x14ac:dyDescent="0.35">
      <c r="H45" s="33"/>
    </row>
    <row r="46" spans="8:8" x14ac:dyDescent="0.35">
      <c r="H46" s="33"/>
    </row>
    <row r="47" spans="8:8" x14ac:dyDescent="0.35">
      <c r="H47" s="33"/>
    </row>
    <row r="48" spans="8:8" x14ac:dyDescent="0.35">
      <c r="H48" s="33"/>
    </row>
    <row r="49" spans="8:8" x14ac:dyDescent="0.35">
      <c r="H49" s="33"/>
    </row>
    <row r="50" spans="8:8" x14ac:dyDescent="0.35">
      <c r="H50" s="33"/>
    </row>
    <row r="51" spans="8:8" x14ac:dyDescent="0.35">
      <c r="H51" s="33"/>
    </row>
    <row r="52" spans="8:8" x14ac:dyDescent="0.35">
      <c r="H52" s="33"/>
    </row>
    <row r="53" spans="8:8" x14ac:dyDescent="0.35">
      <c r="H53" s="33"/>
    </row>
    <row r="54" spans="8:8" x14ac:dyDescent="0.35">
      <c r="H54" s="33"/>
    </row>
    <row r="55" spans="8:8" x14ac:dyDescent="0.35">
      <c r="H55" s="33"/>
    </row>
    <row r="56" spans="8:8" x14ac:dyDescent="0.35">
      <c r="H56" s="33"/>
    </row>
    <row r="57" spans="8:8" x14ac:dyDescent="0.35">
      <c r="H57" s="33"/>
    </row>
    <row r="58" spans="8:8" x14ac:dyDescent="0.35">
      <c r="H58" s="33"/>
    </row>
    <row r="59" spans="8:8" x14ac:dyDescent="0.35">
      <c r="H59" s="33"/>
    </row>
    <row r="60" spans="8:8" x14ac:dyDescent="0.35">
      <c r="H60" s="33"/>
    </row>
    <row r="61" spans="8:8" x14ac:dyDescent="0.35">
      <c r="H61" s="33"/>
    </row>
    <row r="62" spans="8:8" x14ac:dyDescent="0.35">
      <c r="H62" s="33"/>
    </row>
    <row r="63" spans="8:8" x14ac:dyDescent="0.35">
      <c r="H63" s="33"/>
    </row>
    <row r="64" spans="8:8" x14ac:dyDescent="0.35">
      <c r="H64" s="33"/>
    </row>
    <row r="65" spans="2:8" ht="15.5" x14ac:dyDescent="0.35">
      <c r="B65" s="123"/>
      <c r="H65" s="33"/>
    </row>
    <row r="66" spans="2:8" x14ac:dyDescent="0.35">
      <c r="H66" s="33"/>
    </row>
    <row r="67" spans="2:8" x14ac:dyDescent="0.35">
      <c r="H67" s="33"/>
    </row>
    <row r="68" spans="2:8" x14ac:dyDescent="0.35">
      <c r="H68" s="33"/>
    </row>
    <row r="69" spans="2:8" x14ac:dyDescent="0.35">
      <c r="H69" s="33"/>
    </row>
    <row r="70" spans="2:8" x14ac:dyDescent="0.35">
      <c r="H70" s="33"/>
    </row>
    <row r="71" spans="2:8" x14ac:dyDescent="0.35">
      <c r="H71" s="33"/>
    </row>
    <row r="72" spans="2:8" x14ac:dyDescent="0.35">
      <c r="H72" s="33"/>
    </row>
    <row r="73" spans="2:8" x14ac:dyDescent="0.35">
      <c r="H73" s="33"/>
    </row>
    <row r="74" spans="2:8" x14ac:dyDescent="0.35">
      <c r="H74" s="33"/>
    </row>
    <row r="75" spans="2:8" x14ac:dyDescent="0.35">
      <c r="H75" s="33"/>
    </row>
    <row r="76" spans="2:8" x14ac:dyDescent="0.35">
      <c r="H76" s="33"/>
    </row>
    <row r="77" spans="2:8" x14ac:dyDescent="0.35">
      <c r="H77" s="33"/>
    </row>
    <row r="78" spans="2:8" x14ac:dyDescent="0.35">
      <c r="H78" s="33"/>
    </row>
    <row r="79" spans="2:8" x14ac:dyDescent="0.35">
      <c r="H79" s="33"/>
    </row>
    <row r="80" spans="2:8" x14ac:dyDescent="0.35">
      <c r="H80" s="33"/>
    </row>
    <row r="81" spans="8:8" x14ac:dyDescent="0.35">
      <c r="H81" s="33"/>
    </row>
    <row r="82" spans="8:8" x14ac:dyDescent="0.35">
      <c r="H82" s="33"/>
    </row>
    <row r="83" spans="8:8" x14ac:dyDescent="0.35">
      <c r="H83" s="33"/>
    </row>
    <row r="84" spans="8:8" x14ac:dyDescent="0.35">
      <c r="H84" s="33"/>
    </row>
    <row r="85" spans="8:8" x14ac:dyDescent="0.35">
      <c r="H85" s="33"/>
    </row>
    <row r="86" spans="8:8" x14ac:dyDescent="0.35">
      <c r="H86" s="33"/>
    </row>
    <row r="87" spans="8:8" x14ac:dyDescent="0.35">
      <c r="H87" s="33"/>
    </row>
    <row r="88" spans="8:8" x14ac:dyDescent="0.35">
      <c r="H88" s="33"/>
    </row>
    <row r="89" spans="8:8" x14ac:dyDescent="0.35">
      <c r="H89" s="33"/>
    </row>
    <row r="90" spans="8:8" x14ac:dyDescent="0.35">
      <c r="H90" s="33"/>
    </row>
    <row r="91" spans="8:8" x14ac:dyDescent="0.35">
      <c r="H91" s="33"/>
    </row>
    <row r="92" spans="8:8" x14ac:dyDescent="0.35">
      <c r="H92" s="33"/>
    </row>
    <row r="93" spans="8:8" x14ac:dyDescent="0.35">
      <c r="H93" s="33"/>
    </row>
    <row r="94" spans="8:8" x14ac:dyDescent="0.35">
      <c r="H94" s="33"/>
    </row>
    <row r="95" spans="8:8" x14ac:dyDescent="0.35">
      <c r="H95" s="33"/>
    </row>
    <row r="96" spans="8:8" x14ac:dyDescent="0.35">
      <c r="H96" s="33"/>
    </row>
    <row r="97" spans="8:8" x14ac:dyDescent="0.35">
      <c r="H97" s="33"/>
    </row>
    <row r="98" spans="8:8" x14ac:dyDescent="0.35">
      <c r="H98" s="33"/>
    </row>
    <row r="99" spans="8:8" x14ac:dyDescent="0.35">
      <c r="H99" s="33"/>
    </row>
    <row r="100" spans="8:8" x14ac:dyDescent="0.35">
      <c r="H100" s="33"/>
    </row>
    <row r="101" spans="8:8" x14ac:dyDescent="0.35">
      <c r="H101" s="33"/>
    </row>
    <row r="102" spans="8:8" x14ac:dyDescent="0.35">
      <c r="H102" s="33"/>
    </row>
    <row r="103" spans="8:8" x14ac:dyDescent="0.35">
      <c r="H103" s="33"/>
    </row>
    <row r="104" spans="8:8" x14ac:dyDescent="0.35">
      <c r="H104" s="33"/>
    </row>
    <row r="105" spans="8:8" x14ac:dyDescent="0.35">
      <c r="H105" s="33"/>
    </row>
    <row r="106" spans="8:8" x14ac:dyDescent="0.35">
      <c r="H106" s="33"/>
    </row>
    <row r="107" spans="8:8" x14ac:dyDescent="0.35">
      <c r="H107" s="33"/>
    </row>
    <row r="108" spans="8:8" x14ac:dyDescent="0.35">
      <c r="H108" s="33"/>
    </row>
    <row r="109" spans="8:8" x14ac:dyDescent="0.35">
      <c r="H109" s="33"/>
    </row>
    <row r="110" spans="8:8" x14ac:dyDescent="0.35">
      <c r="H110" s="33"/>
    </row>
    <row r="111" spans="8:8" x14ac:dyDescent="0.35">
      <c r="H111" s="33"/>
    </row>
    <row r="112" spans="8:8" x14ac:dyDescent="0.35">
      <c r="H112" s="33"/>
    </row>
    <row r="113" spans="8:8" x14ac:dyDescent="0.35">
      <c r="H113" s="33"/>
    </row>
    <row r="114" spans="8:8" x14ac:dyDescent="0.35">
      <c r="H114" s="33"/>
    </row>
    <row r="115" spans="8:8" x14ac:dyDescent="0.35">
      <c r="H115" s="33"/>
    </row>
    <row r="116" spans="8:8" x14ac:dyDescent="0.35">
      <c r="H116" s="33"/>
    </row>
    <row r="117" spans="8:8" x14ac:dyDescent="0.35">
      <c r="H117" s="33"/>
    </row>
    <row r="118" spans="8:8" x14ac:dyDescent="0.35">
      <c r="H118" s="33"/>
    </row>
    <row r="119" spans="8:8" x14ac:dyDescent="0.35">
      <c r="H119" s="33"/>
    </row>
    <row r="120" spans="8:8" x14ac:dyDescent="0.35">
      <c r="H120" s="33"/>
    </row>
    <row r="121" spans="8:8" x14ac:dyDescent="0.35">
      <c r="H121" s="33"/>
    </row>
    <row r="122" spans="8:8" x14ac:dyDescent="0.35">
      <c r="H122" s="33"/>
    </row>
    <row r="123" spans="8:8" x14ac:dyDescent="0.35">
      <c r="H123" s="33"/>
    </row>
    <row r="124" spans="8:8" x14ac:dyDescent="0.35">
      <c r="H124" s="33"/>
    </row>
    <row r="125" spans="8:8" x14ac:dyDescent="0.35">
      <c r="H125" s="33"/>
    </row>
    <row r="126" spans="8:8" x14ac:dyDescent="0.35">
      <c r="H126" s="33"/>
    </row>
    <row r="127" spans="8:8" x14ac:dyDescent="0.35">
      <c r="H127" s="33"/>
    </row>
    <row r="128" spans="8:8" x14ac:dyDescent="0.35">
      <c r="H128" s="33"/>
    </row>
    <row r="129" spans="1:8" ht="21.5" customHeight="1" x14ac:dyDescent="0.35">
      <c r="H129" s="33"/>
    </row>
    <row r="130" spans="1:8" x14ac:dyDescent="0.35">
      <c r="H130" s="33"/>
    </row>
    <row r="131" spans="1:8" x14ac:dyDescent="0.35">
      <c r="H131" s="33"/>
    </row>
    <row r="132" spans="1:8" x14ac:dyDescent="0.35">
      <c r="H132" s="33"/>
    </row>
    <row r="133" spans="1:8" x14ac:dyDescent="0.35">
      <c r="H133" s="33"/>
    </row>
    <row r="134" spans="1:8" x14ac:dyDescent="0.35">
      <c r="H134" s="33"/>
    </row>
    <row r="135" spans="1:8" x14ac:dyDescent="0.35">
      <c r="H135" s="33"/>
    </row>
    <row r="136" spans="1:8" x14ac:dyDescent="0.35">
      <c r="H136" s="33"/>
    </row>
    <row r="137" spans="1:8" x14ac:dyDescent="0.35">
      <c r="H137" s="33"/>
    </row>
    <row r="138" spans="1:8" x14ac:dyDescent="0.35">
      <c r="H138" s="33"/>
    </row>
    <row r="139" spans="1:8" ht="19" customHeight="1" x14ac:dyDescent="0.35">
      <c r="A139" s="37"/>
      <c r="B139" s="37"/>
      <c r="C139" s="37"/>
      <c r="D139" s="37"/>
      <c r="E139" s="37"/>
      <c r="F139" s="37"/>
      <c r="G139" s="37"/>
      <c r="H139" s="36"/>
    </row>
    <row r="169" spans="1:15" ht="15" customHeight="1" x14ac:dyDescent="0.35">
      <c r="A169" s="14"/>
      <c r="B169" s="124"/>
      <c r="C169" s="124"/>
      <c r="I169" s="1"/>
      <c r="J169" s="1"/>
      <c r="K169" s="1"/>
      <c r="L169" s="1"/>
      <c r="M169" s="1"/>
      <c r="N169" s="1"/>
      <c r="O169" s="1"/>
    </row>
    <row r="170" spans="1:15" ht="15.5" x14ac:dyDescent="0.35">
      <c r="A170" s="14"/>
      <c r="B170" s="125"/>
      <c r="C170" s="126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4"/>
      <c r="B171" s="127"/>
      <c r="C171" s="127"/>
      <c r="I171" s="1"/>
      <c r="J171" s="1"/>
      <c r="K171" s="1"/>
      <c r="L171" s="1"/>
      <c r="M171" s="1"/>
      <c r="N171" s="1"/>
      <c r="O171" s="1"/>
    </row>
    <row r="172" spans="1:15" x14ac:dyDescent="0.35">
      <c r="A172" s="14"/>
      <c r="I172" s="1"/>
      <c r="J172" s="1"/>
      <c r="K172" s="1"/>
      <c r="L172" s="1"/>
      <c r="M172" s="1"/>
      <c r="N172" s="1"/>
      <c r="O172" s="1"/>
    </row>
    <row r="173" spans="1:15" x14ac:dyDescent="0.35">
      <c r="A173" s="14"/>
      <c r="I173" s="1"/>
      <c r="J173" s="1"/>
      <c r="K173" s="1"/>
      <c r="L173" s="1"/>
      <c r="M173" s="1"/>
      <c r="N173" s="1"/>
      <c r="O173" s="1"/>
    </row>
    <row r="174" spans="1:15" s="128" customFormat="1" ht="14" customHeight="1" x14ac:dyDescent="0.6">
      <c r="A174" s="14"/>
      <c r="D174"/>
      <c r="E174"/>
      <c r="G174"/>
      <c r="H174"/>
      <c r="I174" s="129"/>
      <c r="J174" s="129"/>
      <c r="K174" s="129"/>
      <c r="L174" s="129"/>
      <c r="M174" s="129"/>
      <c r="N174" s="129"/>
      <c r="O174" s="129"/>
    </row>
    <row r="175" spans="1:15" x14ac:dyDescent="0.35">
      <c r="A175" s="14"/>
      <c r="I175" s="1"/>
      <c r="J175" s="1"/>
      <c r="K175" s="1"/>
      <c r="L175" s="1"/>
      <c r="M175" s="1"/>
      <c r="N175" s="1"/>
      <c r="O175" s="1"/>
    </row>
    <row r="176" spans="1:15" x14ac:dyDescent="0.35">
      <c r="A176" s="14"/>
      <c r="I176" s="1"/>
      <c r="J176" s="1"/>
      <c r="K176" s="1"/>
      <c r="L176" s="1"/>
      <c r="M176" s="1"/>
      <c r="N176" s="1"/>
      <c r="O176" s="1"/>
    </row>
    <row r="177" spans="1:15" x14ac:dyDescent="0.35">
      <c r="A177" s="14"/>
      <c r="I177" s="1"/>
      <c r="J177" s="1"/>
      <c r="K177" s="1"/>
      <c r="L177" s="1"/>
      <c r="M177" s="1"/>
      <c r="N177" s="1"/>
      <c r="O177" s="1"/>
    </row>
    <row r="178" spans="1:15" x14ac:dyDescent="0.35">
      <c r="A178" s="14"/>
      <c r="I178" s="1"/>
      <c r="J178" s="1"/>
      <c r="K178" s="1"/>
      <c r="L178" s="1"/>
      <c r="M178" s="1"/>
      <c r="N178" s="1"/>
      <c r="O178" s="1"/>
    </row>
    <row r="179" spans="1:15" ht="19" customHeight="1" x14ac:dyDescent="0.35">
      <c r="B179" s="130"/>
    </row>
    <row r="180" spans="1:15" x14ac:dyDescent="0.35">
      <c r="B180" s="1"/>
    </row>
    <row r="182" spans="1:15" ht="17" customHeight="1" x14ac:dyDescent="0.35">
      <c r="F182" s="131"/>
    </row>
    <row r="183" spans="1:15" ht="17" customHeight="1" x14ac:dyDescent="0.6">
      <c r="B183" s="1"/>
      <c r="C183" s="128"/>
      <c r="F183" s="131"/>
    </row>
    <row r="184" spans="1:15" ht="17" customHeight="1" x14ac:dyDescent="0.6">
      <c r="B184" s="1"/>
      <c r="C184" s="128"/>
      <c r="F184" s="131"/>
    </row>
    <row r="185" spans="1:15" ht="17" customHeight="1" x14ac:dyDescent="0.6">
      <c r="A185" s="14"/>
      <c r="B185" s="1"/>
      <c r="C185" s="128"/>
      <c r="F185" s="131"/>
    </row>
    <row r="186" spans="1:15" ht="17" customHeight="1" x14ac:dyDescent="0.6">
      <c r="A186" s="14"/>
      <c r="B186" s="1"/>
      <c r="C186" s="128"/>
      <c r="F186" s="131"/>
    </row>
    <row r="187" spans="1:15" ht="17" customHeight="1" x14ac:dyDescent="0.6">
      <c r="A187" s="14"/>
      <c r="B187" s="1"/>
      <c r="C187" s="128"/>
      <c r="F187" s="131"/>
    </row>
    <row r="188" spans="1:15" ht="17" customHeight="1" x14ac:dyDescent="0.35">
      <c r="A188" s="14"/>
      <c r="B188" s="1"/>
      <c r="C188" s="131"/>
      <c r="F188" s="131"/>
    </row>
    <row r="189" spans="1:15" ht="17" customHeight="1" x14ac:dyDescent="0.6">
      <c r="A189" s="14"/>
      <c r="B189" s="1"/>
      <c r="C189" s="128"/>
      <c r="F189" s="131"/>
    </row>
    <row r="190" spans="1:15" ht="17" customHeight="1" x14ac:dyDescent="0.6">
      <c r="A190" s="14"/>
      <c r="B190" s="1"/>
      <c r="C190" s="128"/>
      <c r="F190" s="131"/>
    </row>
    <row r="191" spans="1:15" ht="17" customHeight="1" x14ac:dyDescent="0.6">
      <c r="A191" s="14"/>
      <c r="B191" s="1"/>
      <c r="C191" s="128"/>
      <c r="F191" s="131"/>
    </row>
    <row r="192" spans="1:15" ht="17" customHeight="1" x14ac:dyDescent="0.6">
      <c r="A192" s="14"/>
      <c r="B192" s="1"/>
      <c r="C192" s="128"/>
      <c r="F192" s="131"/>
    </row>
    <row r="193" spans="1:15" ht="17" customHeight="1" x14ac:dyDescent="0.6">
      <c r="A193" s="14"/>
      <c r="B193" s="1"/>
      <c r="C193" s="128"/>
      <c r="F193" s="131"/>
    </row>
    <row r="194" spans="1:15" ht="17" customHeight="1" x14ac:dyDescent="0.6">
      <c r="A194" s="14"/>
      <c r="B194" s="1"/>
      <c r="C194" s="128"/>
      <c r="F194" s="131"/>
    </row>
    <row r="195" spans="1:15" ht="17" customHeight="1" x14ac:dyDescent="0.6">
      <c r="A195" s="14"/>
      <c r="B195" s="1"/>
      <c r="C195" s="128"/>
      <c r="F195" s="131"/>
    </row>
    <row r="196" spans="1:15" ht="17" customHeight="1" x14ac:dyDescent="0.6">
      <c r="A196" s="14"/>
      <c r="B196" s="1"/>
      <c r="C196" s="128"/>
      <c r="F196" s="131"/>
    </row>
    <row r="197" spans="1:15" ht="26" x14ac:dyDescent="0.6">
      <c r="A197" s="14"/>
      <c r="B197" s="1"/>
      <c r="C197" s="128"/>
      <c r="F197" s="131"/>
    </row>
    <row r="198" spans="1:15" x14ac:dyDescent="0.35">
      <c r="B198" s="1"/>
    </row>
    <row r="199" spans="1:15" x14ac:dyDescent="0.35">
      <c r="A199" s="14"/>
      <c r="B199" s="1"/>
    </row>
    <row r="200" spans="1:15" x14ac:dyDescent="0.35">
      <c r="A200" s="14"/>
      <c r="B200" s="1"/>
    </row>
    <row r="201" spans="1:15" x14ac:dyDescent="0.35">
      <c r="A201" s="14"/>
      <c r="B201" s="1"/>
    </row>
    <row r="202" spans="1:15" ht="26" x14ac:dyDescent="0.35">
      <c r="A202" s="14"/>
      <c r="B202" s="1"/>
      <c r="F202" s="130"/>
    </row>
    <row r="203" spans="1:15" ht="42.5" customHeight="1" x14ac:dyDescent="0.35">
      <c r="A203" s="14"/>
      <c r="B203" s="1"/>
      <c r="C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5">
      <c r="A204" s="14"/>
      <c r="B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4"/>
      <c r="B205" s="1"/>
      <c r="C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4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4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4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4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4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4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4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4"/>
      <c r="B213" s="1"/>
      <c r="C213" s="1"/>
      <c r="D213" s="1"/>
      <c r="F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4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4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4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4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A219" s="14"/>
      <c r="B219" s="1"/>
      <c r="C219" s="1"/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34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B222" s="1"/>
      <c r="C222" s="1"/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A223" s="14"/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4"/>
      <c r="B225" s="1"/>
      <c r="C225" s="1"/>
      <c r="D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4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4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4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4"/>
      <c r="B229" s="1"/>
      <c r="C229" s="1"/>
      <c r="D229" s="1"/>
      <c r="F229" s="132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4"/>
      <c r="B230" s="1"/>
      <c r="C230" s="1"/>
      <c r="D230" s="1"/>
      <c r="F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4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4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4"/>
      <c r="B233" s="1"/>
      <c r="C233" s="1"/>
      <c r="D233" s="1"/>
      <c r="E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4"/>
      <c r="B234" s="1"/>
      <c r="C234" s="1"/>
      <c r="D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4"/>
      <c r="B235" s="1"/>
      <c r="C235" s="1"/>
      <c r="D235" s="1"/>
      <c r="F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4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4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4"/>
      <c r="B238" s="1"/>
      <c r="C238" s="1"/>
      <c r="D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4"/>
      <c r="B239" s="1"/>
      <c r="C239" s="1"/>
      <c r="D239" s="1"/>
      <c r="F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4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4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4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4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4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4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4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4"/>
      <c r="B247" s="1"/>
      <c r="C247" s="1"/>
      <c r="D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4"/>
      <c r="B248" s="1"/>
      <c r="C248" s="1"/>
      <c r="D248" s="1"/>
      <c r="F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4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4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4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4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4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4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4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4"/>
      <c r="B257" s="1"/>
      <c r="C257" s="1"/>
      <c r="D257" s="1"/>
      <c r="E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B258" s="1"/>
      <c r="C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A259" s="14"/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4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4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4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4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4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4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4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4"/>
      <c r="B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4"/>
      <c r="B268" s="1"/>
      <c r="C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4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4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4"/>
      <c r="B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4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6" x14ac:dyDescent="0.35">
      <c r="A273" s="14"/>
      <c r="B273" s="1"/>
      <c r="F273" s="1"/>
    </row>
    <row r="274" spans="1:6" x14ac:dyDescent="0.35">
      <c r="A274" s="14"/>
      <c r="B274" s="1"/>
      <c r="F274" s="1"/>
    </row>
    <row r="275" spans="1:6" x14ac:dyDescent="0.35">
      <c r="A275" s="14"/>
    </row>
  </sheetData>
  <sheetProtection algorithmName="SHA-512" hashValue="aHZcFsLuQUdWqvUG4+Eo87o/yksWda/AkUjnD+REjusG+n5QeVLIgjqGP8uismu7XdUS3HMjK5JYYRUW3vVgXw==" saltValue="nZCYEWvYnpZO6cIICe3U/A==" spinCount="100000" sheet="1" objects="1" scenarios="1" selectLockedCells="1"/>
  <pageMargins left="0.7" right="0.7" top="0.75" bottom="0.75" header="0.3" footer="0.3"/>
  <pageSetup paperSize="9" scale="42" orientation="portrait" horizontalDpi="0" verticalDpi="0" r:id="rId1"/>
  <rowBreaks count="1" manualBreakCount="1">
    <brk id="101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>
    <tabColor theme="9" tint="0.39997558519241921"/>
  </sheetPr>
  <dimension ref="A1:X163"/>
  <sheetViews>
    <sheetView showGridLines="0" tabSelected="1" zoomScale="85" zoomScaleNormal="85" workbookViewId="0">
      <pane xSplit="2" ySplit="12" topLeftCell="C13" activePane="bottomRight" state="frozen"/>
      <selection pane="topRight" activeCell="C1" sqref="C1"/>
      <selection pane="bottomLeft" activeCell="A7" sqref="A7"/>
      <selection pane="bottomRight" activeCell="B101" sqref="B101"/>
    </sheetView>
  </sheetViews>
  <sheetFormatPr defaultRowHeight="14.5" x14ac:dyDescent="0.35"/>
  <cols>
    <col min="1" max="1" width="1.1796875" customWidth="1"/>
    <col min="2" max="2" width="50.90625" customWidth="1"/>
    <col min="3" max="3" width="35.54296875" customWidth="1"/>
    <col min="4" max="4" width="9.54296875" customWidth="1"/>
    <col min="5" max="7" width="9.90625" customWidth="1"/>
    <col min="8" max="9" width="12.90625" customWidth="1"/>
    <col min="10" max="10" width="12.1796875" customWidth="1"/>
    <col min="11" max="11" width="13.54296875" customWidth="1"/>
    <col min="12" max="12" width="1.26953125" customWidth="1"/>
    <col min="13" max="13" width="10" customWidth="1"/>
    <col min="14" max="14" width="9.1796875" customWidth="1"/>
    <col min="15" max="15" width="11.81640625" customWidth="1"/>
    <col min="16" max="16" width="6.36328125" customWidth="1"/>
    <col min="17" max="17" width="39" customWidth="1"/>
    <col min="18" max="18" width="1.6328125" customWidth="1"/>
    <col min="19" max="19" width="108.36328125" customWidth="1"/>
    <col min="20" max="20" width="1.26953125" customWidth="1"/>
  </cols>
  <sheetData>
    <row r="1" spans="1:24" ht="6.5" customHeight="1" thickBot="1" x14ac:dyDescent="0.4">
      <c r="A1" s="11"/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2"/>
      <c r="S1" s="12"/>
      <c r="T1" s="11"/>
      <c r="U1" s="1"/>
      <c r="V1" s="1"/>
      <c r="W1" s="1"/>
    </row>
    <row r="2" spans="1:24" ht="14.5" customHeight="1" x14ac:dyDescent="0.35">
      <c r="A2" s="11"/>
      <c r="B2" s="208" t="s">
        <v>80</v>
      </c>
      <c r="C2" s="202"/>
      <c r="D2" s="202"/>
      <c r="E2" s="202"/>
      <c r="F2" s="202"/>
      <c r="G2" s="202"/>
      <c r="H2" s="203"/>
      <c r="I2" s="1"/>
      <c r="J2" s="211" t="s">
        <v>90</v>
      </c>
      <c r="K2" s="212"/>
      <c r="L2" s="212"/>
      <c r="M2" s="212"/>
      <c r="N2" s="212"/>
      <c r="O2" s="212"/>
      <c r="P2" s="212"/>
      <c r="Q2" s="213"/>
      <c r="R2" s="1"/>
      <c r="S2" s="1"/>
      <c r="T2" s="11"/>
      <c r="U2" s="1"/>
      <c r="V2" s="1"/>
      <c r="W2" s="1"/>
    </row>
    <row r="3" spans="1:24" ht="14.5" customHeight="1" x14ac:dyDescent="0.35">
      <c r="A3" s="11"/>
      <c r="B3" s="209" t="s">
        <v>81</v>
      </c>
      <c r="C3" s="204"/>
      <c r="D3" s="204"/>
      <c r="E3" s="204"/>
      <c r="F3" s="204"/>
      <c r="G3" s="204"/>
      <c r="H3" s="205"/>
      <c r="I3" s="1"/>
      <c r="J3" s="214"/>
      <c r="K3" s="215"/>
      <c r="L3" s="215"/>
      <c r="M3" s="215"/>
      <c r="N3" s="215"/>
      <c r="O3" s="215"/>
      <c r="P3" s="215"/>
      <c r="Q3" s="216"/>
      <c r="R3" s="1"/>
      <c r="S3" s="1"/>
      <c r="T3" s="11"/>
      <c r="U3" s="1"/>
      <c r="V3" s="1"/>
      <c r="W3" s="1"/>
    </row>
    <row r="4" spans="1:24" ht="14.5" customHeight="1" x14ac:dyDescent="0.35">
      <c r="A4" s="11"/>
      <c r="B4" s="209" t="s">
        <v>82</v>
      </c>
      <c r="C4" s="204"/>
      <c r="D4" s="204"/>
      <c r="E4" s="204"/>
      <c r="F4" s="204"/>
      <c r="G4" s="204"/>
      <c r="H4" s="205"/>
      <c r="I4" s="1"/>
      <c r="J4" s="214"/>
      <c r="K4" s="215"/>
      <c r="L4" s="215"/>
      <c r="M4" s="215"/>
      <c r="N4" s="215"/>
      <c r="O4" s="215"/>
      <c r="P4" s="215"/>
      <c r="Q4" s="216"/>
      <c r="R4" s="1"/>
      <c r="S4" s="10"/>
      <c r="T4" s="11"/>
      <c r="U4" s="1"/>
      <c r="V4" s="1"/>
      <c r="W4" s="1"/>
    </row>
    <row r="5" spans="1:24" x14ac:dyDescent="0.35">
      <c r="A5" s="11"/>
      <c r="B5" s="209" t="s">
        <v>83</v>
      </c>
      <c r="C5" s="204"/>
      <c r="D5" s="204"/>
      <c r="E5" s="204"/>
      <c r="F5" s="204"/>
      <c r="G5" s="204"/>
      <c r="H5" s="205"/>
      <c r="I5" s="1"/>
      <c r="J5" s="214"/>
      <c r="K5" s="215"/>
      <c r="L5" s="215"/>
      <c r="M5" s="215"/>
      <c r="N5" s="215"/>
      <c r="O5" s="215"/>
      <c r="P5" s="215"/>
      <c r="Q5" s="216"/>
      <c r="R5" s="1"/>
      <c r="S5" s="10"/>
      <c r="T5" s="11"/>
      <c r="U5" s="1"/>
      <c r="V5" s="1"/>
      <c r="W5" s="1"/>
    </row>
    <row r="6" spans="1:24" x14ac:dyDescent="0.35">
      <c r="A6" s="11"/>
      <c r="B6" s="209" t="s">
        <v>84</v>
      </c>
      <c r="C6" s="204"/>
      <c r="D6" s="204"/>
      <c r="E6" s="204"/>
      <c r="F6" s="204"/>
      <c r="G6" s="204"/>
      <c r="H6" s="205"/>
      <c r="I6" s="1"/>
      <c r="J6" s="214"/>
      <c r="K6" s="215"/>
      <c r="L6" s="215"/>
      <c r="M6" s="215"/>
      <c r="N6" s="215"/>
      <c r="O6" s="215"/>
      <c r="P6" s="215"/>
      <c r="Q6" s="216"/>
      <c r="R6" s="1"/>
      <c r="S6" s="10"/>
      <c r="T6" s="11"/>
      <c r="U6" s="1"/>
      <c r="V6" s="1"/>
      <c r="W6" s="1"/>
    </row>
    <row r="7" spans="1:24" s="40" customFormat="1" ht="15" thickBot="1" x14ac:dyDescent="0.4">
      <c r="A7" s="38"/>
      <c r="B7" s="210" t="s">
        <v>85</v>
      </c>
      <c r="C7" s="206"/>
      <c r="D7" s="206"/>
      <c r="E7" s="206"/>
      <c r="F7" s="206"/>
      <c r="G7" s="206"/>
      <c r="H7" s="207"/>
      <c r="J7" s="217"/>
      <c r="K7" s="218"/>
      <c r="L7" s="218"/>
      <c r="M7" s="218"/>
      <c r="N7" s="218"/>
      <c r="O7" s="218"/>
      <c r="P7" s="218"/>
      <c r="Q7" s="219"/>
      <c r="R7" s="41"/>
      <c r="S7" s="10"/>
      <c r="T7" s="11"/>
      <c r="U7" s="42"/>
      <c r="V7" s="42"/>
    </row>
    <row r="8" spans="1:24" s="40" customFormat="1" ht="15" thickBot="1" x14ac:dyDescent="0.4">
      <c r="A8" s="38"/>
      <c r="B8" s="39"/>
      <c r="C8" s="155"/>
      <c r="K8" s="41"/>
      <c r="L8" s="41"/>
      <c r="M8" s="41"/>
      <c r="N8" s="41"/>
      <c r="O8" s="41"/>
      <c r="P8" s="41"/>
      <c r="Q8" s="41"/>
      <c r="R8" s="41"/>
      <c r="S8" s="10"/>
      <c r="T8" s="11"/>
      <c r="U8" s="42"/>
      <c r="V8" s="42"/>
    </row>
    <row r="9" spans="1:24" s="40" customFormat="1" ht="23" customHeight="1" thickBot="1" x14ac:dyDescent="0.4">
      <c r="A9" s="38"/>
      <c r="B9" s="39"/>
      <c r="C9" s="200" t="s">
        <v>43</v>
      </c>
      <c r="D9" s="200"/>
      <c r="E9" s="201"/>
      <c r="F9" s="158"/>
      <c r="G9" s="157" t="s">
        <v>86</v>
      </c>
      <c r="H9" s="43"/>
      <c r="L9" s="42"/>
      <c r="M9" s="44"/>
      <c r="N9" s="42"/>
      <c r="O9" s="42"/>
      <c r="P9" s="42"/>
      <c r="Q9" s="45"/>
      <c r="R9" s="42"/>
      <c r="S9" s="46"/>
      <c r="T9" s="11"/>
      <c r="U9" s="42"/>
      <c r="V9" s="42"/>
    </row>
    <row r="10" spans="1:24" ht="23" customHeight="1" thickBot="1" x14ac:dyDescent="0.4">
      <c r="A10" s="12"/>
      <c r="B10" s="2"/>
      <c r="D10" s="9"/>
      <c r="E10" s="9"/>
      <c r="F10" s="159"/>
      <c r="G10" s="157" t="s">
        <v>87</v>
      </c>
      <c r="H10" s="43"/>
      <c r="J10" s="40"/>
      <c r="L10" s="2"/>
      <c r="M10" s="9"/>
      <c r="N10" s="9"/>
      <c r="O10" s="9"/>
      <c r="P10" s="9"/>
      <c r="Q10" s="9"/>
      <c r="R10" s="9"/>
      <c r="S10" s="9"/>
      <c r="T10" s="11"/>
      <c r="U10" s="1"/>
      <c r="V10" s="1"/>
    </row>
    <row r="11" spans="1:24" ht="38" customHeight="1" thickBot="1" x14ac:dyDescent="0.4">
      <c r="A11" s="47"/>
      <c r="B11" s="1"/>
      <c r="C11" s="187" t="s">
        <v>0</v>
      </c>
      <c r="D11" s="188"/>
      <c r="E11" s="188"/>
      <c r="F11" s="19"/>
      <c r="G11" s="18"/>
      <c r="H11" s="18"/>
      <c r="I11" s="48"/>
      <c r="J11" s="49"/>
      <c r="K11" s="160"/>
      <c r="L11" s="1"/>
      <c r="M11" s="189" t="s">
        <v>25</v>
      </c>
      <c r="N11" s="190"/>
      <c r="O11" s="190"/>
      <c r="P11" s="190"/>
      <c r="Q11" s="191"/>
      <c r="R11" s="1"/>
      <c r="S11" s="50" t="s">
        <v>42</v>
      </c>
      <c r="T11" s="11"/>
      <c r="U11" s="1"/>
      <c r="V11" s="1"/>
    </row>
    <row r="12" spans="1:24" s="4" customFormat="1" ht="50.5" customHeight="1" x14ac:dyDescent="0.35">
      <c r="A12" s="13"/>
      <c r="B12" s="89" t="s">
        <v>26</v>
      </c>
      <c r="C12" s="136" t="s">
        <v>29</v>
      </c>
      <c r="D12" s="136" t="s">
        <v>1</v>
      </c>
      <c r="E12" s="136" t="s">
        <v>2</v>
      </c>
      <c r="F12" s="137" t="s">
        <v>3</v>
      </c>
      <c r="G12" s="138" t="s">
        <v>4</v>
      </c>
      <c r="H12" s="137" t="s">
        <v>5</v>
      </c>
      <c r="I12" s="137" t="s">
        <v>6</v>
      </c>
      <c r="J12" s="137" t="s">
        <v>24</v>
      </c>
      <c r="K12" s="138" t="s">
        <v>7</v>
      </c>
      <c r="L12" s="139"/>
      <c r="M12" s="140" t="s">
        <v>45</v>
      </c>
      <c r="N12" s="137" t="s">
        <v>27</v>
      </c>
      <c r="O12" s="141" t="s">
        <v>8</v>
      </c>
      <c r="P12" s="137" t="s">
        <v>23</v>
      </c>
      <c r="Q12" s="142" t="s">
        <v>28</v>
      </c>
      <c r="R12" s="1"/>
      <c r="S12" s="154" t="s">
        <v>76</v>
      </c>
      <c r="T12" s="11"/>
      <c r="U12" s="3"/>
      <c r="V12" s="3"/>
      <c r="W12" s="3"/>
      <c r="X12" s="3"/>
    </row>
    <row r="13" spans="1:24" s="41" customFormat="1" ht="16" customHeight="1" x14ac:dyDescent="0.35">
      <c r="A13" s="51" t="s">
        <v>44</v>
      </c>
      <c r="B13" s="52"/>
      <c r="C13" s="101"/>
      <c r="D13" s="53"/>
      <c r="E13" s="53"/>
      <c r="F13" s="53"/>
      <c r="G13" s="54"/>
      <c r="H13" s="53"/>
      <c r="I13" s="53"/>
      <c r="J13" s="53"/>
      <c r="K13" s="54"/>
      <c r="L13" s="55"/>
      <c r="M13" s="56"/>
      <c r="N13" s="53"/>
      <c r="O13" s="53"/>
      <c r="P13" s="54"/>
      <c r="Q13" s="57"/>
      <c r="R13" s="58"/>
      <c r="S13" s="59"/>
      <c r="T13" s="11"/>
      <c r="U13" s="58"/>
      <c r="V13" s="58"/>
    </row>
    <row r="14" spans="1:24" x14ac:dyDescent="0.35">
      <c r="A14" s="26"/>
      <c r="B14" s="73" t="s">
        <v>47</v>
      </c>
      <c r="C14" s="133"/>
      <c r="D14" s="77"/>
      <c r="E14" s="76"/>
      <c r="F14" s="77"/>
      <c r="G14" s="78">
        <f t="shared" ref="G14:G24" si="0">D14*F14</f>
        <v>0</v>
      </c>
      <c r="H14" s="76"/>
      <c r="I14" s="76"/>
      <c r="J14" s="76"/>
      <c r="K14" s="78">
        <f t="shared" ref="K14:K24" si="1">G14+H14+(I14*J14)</f>
        <v>0</v>
      </c>
      <c r="L14" s="17"/>
      <c r="M14" s="106"/>
      <c r="N14" s="76"/>
      <c r="O14" s="78">
        <f t="shared" ref="O14:O24" si="2">M14*20+N14*60</f>
        <v>0</v>
      </c>
      <c r="P14" s="107"/>
      <c r="Q14" s="108"/>
      <c r="R14" s="8">
        <f>K14+O14</f>
        <v>0</v>
      </c>
      <c r="S14" s="173" t="str" cm="1">
        <f t="array" ref="S14">IF(R14:R14=0,"Ei toimenpiteitä","Kirjoita tähän mitä tehdään")</f>
        <v>Ei toimenpiteitä</v>
      </c>
      <c r="T14" s="11"/>
      <c r="U14" s="1"/>
      <c r="V14" s="1"/>
      <c r="W14" s="1"/>
      <c r="X14" s="1"/>
    </row>
    <row r="15" spans="1:24" x14ac:dyDescent="0.35">
      <c r="A15" s="26"/>
      <c r="B15" s="74" t="s">
        <v>48</v>
      </c>
      <c r="C15" s="134"/>
      <c r="D15" s="80"/>
      <c r="E15" s="79"/>
      <c r="F15" s="80"/>
      <c r="G15" s="81">
        <f t="shared" si="0"/>
        <v>0</v>
      </c>
      <c r="H15" s="79"/>
      <c r="I15" s="79"/>
      <c r="J15" s="79"/>
      <c r="K15" s="81">
        <f t="shared" si="1"/>
        <v>0</v>
      </c>
      <c r="L15" s="17"/>
      <c r="M15" s="109"/>
      <c r="N15" s="79"/>
      <c r="O15" s="81">
        <f t="shared" si="2"/>
        <v>0</v>
      </c>
      <c r="P15" s="110"/>
      <c r="Q15" s="111"/>
      <c r="R15" s="8">
        <f t="shared" ref="R15:R81" si="3">K15+O15</f>
        <v>0</v>
      </c>
      <c r="S15" s="173" t="str" cm="1">
        <f t="array" ref="S15">IF(R15:R15=0,"Ei toimenpiteitä","Kirjoita tähän mitä tehdään")</f>
        <v>Ei toimenpiteitä</v>
      </c>
      <c r="T15" s="11"/>
      <c r="U15" s="1"/>
      <c r="V15" s="1"/>
      <c r="W15" s="1"/>
      <c r="X15" s="1"/>
    </row>
    <row r="16" spans="1:24" x14ac:dyDescent="0.35">
      <c r="A16" s="26"/>
      <c r="B16" s="74" t="s">
        <v>49</v>
      </c>
      <c r="C16" s="134"/>
      <c r="D16" s="80"/>
      <c r="E16" s="79"/>
      <c r="F16" s="80"/>
      <c r="G16" s="81">
        <f t="shared" si="0"/>
        <v>0</v>
      </c>
      <c r="H16" s="79"/>
      <c r="I16" s="79"/>
      <c r="J16" s="79"/>
      <c r="K16" s="81">
        <f t="shared" si="1"/>
        <v>0</v>
      </c>
      <c r="L16" s="1"/>
      <c r="M16" s="109"/>
      <c r="N16" s="79"/>
      <c r="O16" s="81">
        <f t="shared" si="2"/>
        <v>0</v>
      </c>
      <c r="P16" s="110"/>
      <c r="Q16" s="111"/>
      <c r="R16" s="8">
        <f t="shared" si="3"/>
        <v>0</v>
      </c>
      <c r="S16" s="173" t="str" cm="1">
        <f t="array" ref="S16">IF(R16:R16=0,"Ei toimenpiteitä","Kirjoita tähän mitä tehdään")</f>
        <v>Ei toimenpiteitä</v>
      </c>
      <c r="T16" s="11"/>
      <c r="U16" s="1"/>
      <c r="V16" s="1"/>
      <c r="W16" s="1"/>
      <c r="X16" s="1"/>
    </row>
    <row r="17" spans="1:24" x14ac:dyDescent="0.35">
      <c r="A17" s="26"/>
      <c r="B17" s="74" t="s">
        <v>57</v>
      </c>
      <c r="C17" s="134"/>
      <c r="D17" s="80"/>
      <c r="E17" s="79"/>
      <c r="F17" s="80"/>
      <c r="G17" s="81">
        <f t="shared" si="0"/>
        <v>0</v>
      </c>
      <c r="H17" s="79"/>
      <c r="I17" s="79"/>
      <c r="J17" s="79"/>
      <c r="K17" s="81">
        <f t="shared" si="1"/>
        <v>0</v>
      </c>
      <c r="L17" s="1"/>
      <c r="M17" s="109"/>
      <c r="N17" s="79"/>
      <c r="O17" s="81">
        <f t="shared" si="2"/>
        <v>0</v>
      </c>
      <c r="P17" s="110"/>
      <c r="Q17" s="111"/>
      <c r="R17" s="8">
        <f t="shared" si="3"/>
        <v>0</v>
      </c>
      <c r="S17" s="173" t="str" cm="1">
        <f t="array" ref="S17">IF(R17:R17=0,"Ei toimenpiteitä","Kirjoita tähän mitä tehdään")</f>
        <v>Ei toimenpiteitä</v>
      </c>
      <c r="T17" s="11"/>
      <c r="U17" s="1"/>
      <c r="V17" s="1"/>
      <c r="W17" s="1"/>
      <c r="X17" s="1"/>
    </row>
    <row r="18" spans="1:24" x14ac:dyDescent="0.35">
      <c r="A18" s="26"/>
      <c r="B18" s="74" t="s">
        <v>50</v>
      </c>
      <c r="C18" s="134"/>
      <c r="D18" s="80"/>
      <c r="E18" s="79"/>
      <c r="F18" s="80"/>
      <c r="G18" s="81">
        <f t="shared" si="0"/>
        <v>0</v>
      </c>
      <c r="H18" s="79"/>
      <c r="I18" s="79"/>
      <c r="J18" s="79"/>
      <c r="K18" s="81">
        <f t="shared" si="1"/>
        <v>0</v>
      </c>
      <c r="L18" s="1"/>
      <c r="M18" s="109"/>
      <c r="N18" s="79"/>
      <c r="O18" s="81">
        <f t="shared" si="2"/>
        <v>0</v>
      </c>
      <c r="P18" s="110"/>
      <c r="Q18" s="111"/>
      <c r="R18" s="8">
        <f t="shared" si="3"/>
        <v>0</v>
      </c>
      <c r="S18" s="173" t="str" cm="1">
        <f t="array" ref="S18">IF(R18:R18=0,"Ei toimenpiteitä","Kirjoita tähän mitä tehdään")</f>
        <v>Ei toimenpiteitä</v>
      </c>
      <c r="T18" s="11"/>
      <c r="U18" s="1"/>
      <c r="V18" s="1"/>
      <c r="W18" s="1"/>
      <c r="X18" s="1"/>
    </row>
    <row r="19" spans="1:24" x14ac:dyDescent="0.35">
      <c r="A19" s="26"/>
      <c r="B19" s="75" t="s">
        <v>51</v>
      </c>
      <c r="C19" s="134"/>
      <c r="D19" s="80"/>
      <c r="E19" s="79"/>
      <c r="F19" s="80"/>
      <c r="G19" s="81">
        <f t="shared" si="0"/>
        <v>0</v>
      </c>
      <c r="H19" s="79"/>
      <c r="I19" s="79"/>
      <c r="J19" s="79"/>
      <c r="K19" s="81">
        <f t="shared" si="1"/>
        <v>0</v>
      </c>
      <c r="L19" s="1"/>
      <c r="M19" s="109"/>
      <c r="N19" s="79"/>
      <c r="O19" s="81">
        <f t="shared" si="2"/>
        <v>0</v>
      </c>
      <c r="P19" s="110"/>
      <c r="Q19" s="111"/>
      <c r="R19" s="8">
        <f t="shared" si="3"/>
        <v>0</v>
      </c>
      <c r="S19" s="173" t="str" cm="1">
        <f t="array" ref="S19">IF(R19:R19=0,"Ei toimenpiteitä","Kirjoita tähän mitä tehdään")</f>
        <v>Ei toimenpiteitä</v>
      </c>
      <c r="T19" s="11"/>
      <c r="U19" s="1"/>
      <c r="V19" s="1"/>
      <c r="W19" s="1"/>
      <c r="X19" s="1"/>
    </row>
    <row r="20" spans="1:24" x14ac:dyDescent="0.35">
      <c r="A20" s="26"/>
      <c r="B20" s="75" t="s">
        <v>52</v>
      </c>
      <c r="C20" s="134"/>
      <c r="D20" s="80"/>
      <c r="E20" s="79"/>
      <c r="F20" s="80"/>
      <c r="G20" s="81">
        <f t="shared" si="0"/>
        <v>0</v>
      </c>
      <c r="H20" s="79"/>
      <c r="I20" s="79"/>
      <c r="J20" s="79"/>
      <c r="K20" s="81">
        <f t="shared" si="1"/>
        <v>0</v>
      </c>
      <c r="L20" s="1"/>
      <c r="M20" s="109"/>
      <c r="N20" s="79"/>
      <c r="O20" s="81">
        <f t="shared" si="2"/>
        <v>0</v>
      </c>
      <c r="P20" s="110"/>
      <c r="Q20" s="111"/>
      <c r="R20" s="8">
        <f t="shared" si="3"/>
        <v>0</v>
      </c>
      <c r="S20" s="173" t="str" cm="1">
        <f t="array" ref="S20">IF(R20:R20=0,"Ei toimenpiteitä","Kirjoita tähän mitä tehdään")</f>
        <v>Ei toimenpiteitä</v>
      </c>
      <c r="T20" s="11"/>
      <c r="U20" s="1"/>
      <c r="V20" s="1"/>
      <c r="W20" s="1"/>
      <c r="X20" s="1"/>
    </row>
    <row r="21" spans="1:24" x14ac:dyDescent="0.35">
      <c r="A21" s="26"/>
      <c r="B21" s="75" t="s">
        <v>53</v>
      </c>
      <c r="C21" s="134"/>
      <c r="D21" s="80"/>
      <c r="E21" s="79"/>
      <c r="F21" s="80"/>
      <c r="G21" s="81">
        <f t="shared" si="0"/>
        <v>0</v>
      </c>
      <c r="H21" s="79"/>
      <c r="I21" s="79"/>
      <c r="J21" s="79"/>
      <c r="K21" s="81">
        <f t="shared" si="1"/>
        <v>0</v>
      </c>
      <c r="L21" s="1"/>
      <c r="M21" s="109"/>
      <c r="N21" s="79"/>
      <c r="O21" s="81">
        <f t="shared" si="2"/>
        <v>0</v>
      </c>
      <c r="P21" s="110"/>
      <c r="Q21" s="111"/>
      <c r="R21" s="8">
        <f t="shared" si="3"/>
        <v>0</v>
      </c>
      <c r="S21" s="173" t="str" cm="1">
        <f t="array" ref="S21">IF(R21:R21=0,"Ei toimenpiteitä","Kirjoita tähän mitä tehdään")</f>
        <v>Ei toimenpiteitä</v>
      </c>
      <c r="T21" s="11"/>
      <c r="U21" s="1"/>
      <c r="V21" s="1"/>
      <c r="W21" s="1"/>
      <c r="X21" s="1"/>
    </row>
    <row r="22" spans="1:24" x14ac:dyDescent="0.35">
      <c r="A22" s="26"/>
      <c r="B22" s="75" t="s">
        <v>54</v>
      </c>
      <c r="C22" s="134"/>
      <c r="D22" s="80"/>
      <c r="E22" s="79"/>
      <c r="F22" s="80"/>
      <c r="G22" s="81">
        <f t="shared" si="0"/>
        <v>0</v>
      </c>
      <c r="H22" s="79"/>
      <c r="I22" s="79"/>
      <c r="J22" s="79"/>
      <c r="K22" s="81">
        <f t="shared" si="1"/>
        <v>0</v>
      </c>
      <c r="L22" s="1"/>
      <c r="M22" s="109"/>
      <c r="N22" s="79"/>
      <c r="O22" s="81">
        <f t="shared" si="2"/>
        <v>0</v>
      </c>
      <c r="P22" s="110"/>
      <c r="Q22" s="111"/>
      <c r="R22" s="8">
        <f t="shared" si="3"/>
        <v>0</v>
      </c>
      <c r="S22" s="173" t="str" cm="1">
        <f t="array" ref="S22">IF(R22:R22=0,"Ei toimenpiteitä","Kirjoita tähän mitä tehdään")</f>
        <v>Ei toimenpiteitä</v>
      </c>
      <c r="T22" s="11"/>
      <c r="U22" s="1"/>
      <c r="V22" s="1"/>
      <c r="W22" s="1"/>
      <c r="X22" s="1"/>
    </row>
    <row r="23" spans="1:24" x14ac:dyDescent="0.35">
      <c r="A23" s="26"/>
      <c r="B23" s="168"/>
      <c r="C23" s="134"/>
      <c r="D23" s="80"/>
      <c r="E23" s="79"/>
      <c r="F23" s="80"/>
      <c r="G23" s="81">
        <f t="shared" si="0"/>
        <v>0</v>
      </c>
      <c r="H23" s="79"/>
      <c r="I23" s="79"/>
      <c r="J23" s="79"/>
      <c r="K23" s="81">
        <f t="shared" si="1"/>
        <v>0</v>
      </c>
      <c r="L23" s="1"/>
      <c r="M23" s="109"/>
      <c r="N23" s="79"/>
      <c r="O23" s="81">
        <f t="shared" si="2"/>
        <v>0</v>
      </c>
      <c r="P23" s="110"/>
      <c r="Q23" s="111"/>
      <c r="R23" s="8">
        <f t="shared" si="3"/>
        <v>0</v>
      </c>
      <c r="S23" s="173" t="str" cm="1">
        <f t="array" ref="S23">IF(R23:R23=0,"Ei toimenpiteitä","Kirjoita tähän mitä tehdään")</f>
        <v>Ei toimenpiteitä</v>
      </c>
      <c r="T23" s="11"/>
      <c r="U23" s="1"/>
      <c r="V23" s="1"/>
      <c r="W23" s="1"/>
      <c r="X23" s="1"/>
    </row>
    <row r="24" spans="1:24" x14ac:dyDescent="0.35">
      <c r="A24" s="26"/>
      <c r="B24" s="169"/>
      <c r="C24" s="135"/>
      <c r="D24" s="83"/>
      <c r="E24" s="82"/>
      <c r="F24" s="83"/>
      <c r="G24" s="84">
        <f t="shared" si="0"/>
        <v>0</v>
      </c>
      <c r="H24" s="82"/>
      <c r="I24" s="82"/>
      <c r="J24" s="82"/>
      <c r="K24" s="84">
        <f t="shared" si="1"/>
        <v>0</v>
      </c>
      <c r="L24" s="1"/>
      <c r="M24" s="112"/>
      <c r="N24" s="82"/>
      <c r="O24" s="84">
        <f t="shared" si="2"/>
        <v>0</v>
      </c>
      <c r="P24" s="113"/>
      <c r="Q24" s="114"/>
      <c r="R24" s="8">
        <f t="shared" si="3"/>
        <v>0</v>
      </c>
      <c r="S24" s="173" t="str" cm="1">
        <f t="array" ref="S24">IF(R24:R24=0,"Ei toimenpiteitä","Kirjoita tähän mitä tehdään")</f>
        <v>Ei toimenpiteitä</v>
      </c>
      <c r="T24" s="11"/>
      <c r="U24" s="1"/>
      <c r="V24" s="1"/>
      <c r="W24" s="1"/>
      <c r="X24" s="1"/>
    </row>
    <row r="25" spans="1:24" s="41" customFormat="1" x14ac:dyDescent="0.35">
      <c r="A25" s="51" t="s">
        <v>46</v>
      </c>
      <c r="B25" s="60"/>
      <c r="C25" s="102"/>
      <c r="D25" s="103"/>
      <c r="E25" s="103"/>
      <c r="F25" s="103"/>
      <c r="G25" s="104"/>
      <c r="H25" s="61"/>
      <c r="I25" s="61"/>
      <c r="J25" s="61"/>
      <c r="K25" s="62"/>
      <c r="L25" s="63"/>
      <c r="M25" s="87"/>
      <c r="N25" s="88"/>
      <c r="O25" s="88"/>
      <c r="P25" s="177"/>
      <c r="Q25" s="65"/>
      <c r="R25" s="8">
        <f t="shared" si="3"/>
        <v>0</v>
      </c>
      <c r="S25" s="183"/>
      <c r="T25" s="11"/>
      <c r="U25" s="58"/>
      <c r="V25" s="58"/>
    </row>
    <row r="26" spans="1:24" x14ac:dyDescent="0.35">
      <c r="A26" s="66" t="s">
        <v>77</v>
      </c>
      <c r="B26" s="67"/>
      <c r="C26" s="86"/>
      <c r="D26" s="85"/>
      <c r="E26" s="23"/>
      <c r="F26" s="85"/>
      <c r="G26" s="71"/>
      <c r="H26" s="68"/>
      <c r="I26" s="68"/>
      <c r="J26" s="68"/>
      <c r="K26" s="69"/>
      <c r="L26" s="70"/>
      <c r="M26" s="182"/>
      <c r="N26" s="85"/>
      <c r="O26" s="85"/>
      <c r="P26" s="71"/>
      <c r="Q26" s="72"/>
      <c r="R26" s="8">
        <f t="shared" si="3"/>
        <v>0</v>
      </c>
      <c r="S26" s="6"/>
      <c r="T26" s="11"/>
      <c r="U26" s="1"/>
      <c r="V26" s="1"/>
    </row>
    <row r="27" spans="1:24" x14ac:dyDescent="0.35">
      <c r="A27" s="26"/>
      <c r="B27" s="166"/>
      <c r="C27" s="76"/>
      <c r="D27" s="77"/>
      <c r="E27" s="76"/>
      <c r="F27" s="77"/>
      <c r="G27" s="78">
        <f t="shared" ref="G27:G109" si="4">D27*F27</f>
        <v>0</v>
      </c>
      <c r="H27" s="76"/>
      <c r="I27" s="76"/>
      <c r="J27" s="76"/>
      <c r="K27" s="78">
        <f>G27+H27+(I27*J31)</f>
        <v>0</v>
      </c>
      <c r="L27" s="1"/>
      <c r="M27" s="145"/>
      <c r="N27" s="105"/>
      <c r="O27" s="144">
        <f t="shared" ref="O27:O109" si="5">M27*20+N27*60</f>
        <v>0</v>
      </c>
      <c r="P27" s="178"/>
      <c r="Q27" s="108"/>
      <c r="R27" s="8">
        <f t="shared" si="3"/>
        <v>0</v>
      </c>
      <c r="S27" s="173" t="str" cm="1">
        <f t="array" ref="S27">IF(R27:R27=0,"Ei toimenpiteitä","Kirjoita tähän mitä tehdään")</f>
        <v>Ei toimenpiteitä</v>
      </c>
      <c r="T27" s="11"/>
      <c r="U27" s="1"/>
      <c r="V27" s="1"/>
      <c r="W27" s="1"/>
      <c r="X27" s="1"/>
    </row>
    <row r="28" spans="1:24" x14ac:dyDescent="0.35">
      <c r="A28" s="26"/>
      <c r="B28" s="162"/>
      <c r="C28" s="79"/>
      <c r="D28" s="80"/>
      <c r="E28" s="79"/>
      <c r="F28" s="80"/>
      <c r="G28" s="81">
        <f t="shared" si="4"/>
        <v>0</v>
      </c>
      <c r="H28" s="79"/>
      <c r="I28" s="79"/>
      <c r="J28" s="79"/>
      <c r="K28" s="81">
        <f>G28+H28+(I28*J35)</f>
        <v>0</v>
      </c>
      <c r="L28" s="1"/>
      <c r="M28" s="109"/>
      <c r="N28" s="79"/>
      <c r="O28" s="81">
        <f t="shared" si="5"/>
        <v>0</v>
      </c>
      <c r="P28" s="110"/>
      <c r="Q28" s="111"/>
      <c r="R28" s="8">
        <f t="shared" si="3"/>
        <v>0</v>
      </c>
      <c r="S28" s="173" t="str" cm="1">
        <f t="array" ref="S28">IF(R28:R28=0,"Ei toimenpiteitä","Kirjoita tähän mitä tehdään")</f>
        <v>Ei toimenpiteitä</v>
      </c>
      <c r="T28" s="11"/>
      <c r="U28" s="1"/>
      <c r="V28" s="1"/>
      <c r="W28" s="1"/>
      <c r="X28" s="1"/>
    </row>
    <row r="29" spans="1:24" x14ac:dyDescent="0.35">
      <c r="A29" s="26"/>
      <c r="B29" s="162"/>
      <c r="C29" s="79"/>
      <c r="D29" s="80"/>
      <c r="E29" s="79"/>
      <c r="F29" s="80"/>
      <c r="G29" s="81">
        <f t="shared" si="4"/>
        <v>0</v>
      </c>
      <c r="H29" s="79"/>
      <c r="I29" s="79"/>
      <c r="J29" s="79"/>
      <c r="K29" s="81">
        <f>G29+H29+(I29*J36)</f>
        <v>0</v>
      </c>
      <c r="L29" s="1"/>
      <c r="M29" s="109"/>
      <c r="N29" s="79"/>
      <c r="O29" s="81">
        <f t="shared" si="5"/>
        <v>0</v>
      </c>
      <c r="P29" s="110"/>
      <c r="Q29" s="111"/>
      <c r="R29" s="8">
        <f t="shared" si="3"/>
        <v>0</v>
      </c>
      <c r="S29" s="184" t="str" cm="1">
        <f t="array" ref="S29">IF(R29:R29=0,"Ei toimenpiteitä","Kirjoita tähän mitä tehdään")</f>
        <v>Ei toimenpiteitä</v>
      </c>
      <c r="T29" s="11"/>
      <c r="U29" s="1"/>
      <c r="V29" s="1"/>
      <c r="W29" s="1"/>
      <c r="X29" s="1"/>
    </row>
    <row r="30" spans="1:24" x14ac:dyDescent="0.35">
      <c r="A30" s="26"/>
      <c r="B30" s="162"/>
      <c r="C30" s="79"/>
      <c r="D30" s="80"/>
      <c r="E30" s="79"/>
      <c r="F30" s="80"/>
      <c r="G30" s="81">
        <f t="shared" si="4"/>
        <v>0</v>
      </c>
      <c r="H30" s="79"/>
      <c r="I30" s="79"/>
      <c r="J30" s="79"/>
      <c r="K30" s="81">
        <f>G30+H30+(I30*J37)</f>
        <v>0</v>
      </c>
      <c r="L30" s="1"/>
      <c r="M30" s="109"/>
      <c r="N30" s="79"/>
      <c r="O30" s="81">
        <f t="shared" si="5"/>
        <v>0</v>
      </c>
      <c r="P30" s="110"/>
      <c r="Q30" s="111"/>
      <c r="R30" s="8">
        <f t="shared" si="3"/>
        <v>0</v>
      </c>
      <c r="S30" s="184" t="str" cm="1">
        <f t="array" ref="S30">IF(R30:R30=0,"Ei toimenpiteitä","Kirjoita tähän mitä tehdään")</f>
        <v>Ei toimenpiteitä</v>
      </c>
      <c r="T30" s="11"/>
      <c r="U30" s="1"/>
      <c r="V30" s="1"/>
      <c r="W30" s="1"/>
      <c r="X30" s="1"/>
    </row>
    <row r="31" spans="1:24" x14ac:dyDescent="0.35">
      <c r="A31" s="26"/>
      <c r="B31" s="162"/>
      <c r="C31" s="79"/>
      <c r="D31" s="80"/>
      <c r="E31" s="79"/>
      <c r="F31" s="80"/>
      <c r="G31" s="81">
        <f t="shared" si="4"/>
        <v>0</v>
      </c>
      <c r="H31" s="79"/>
      <c r="I31" s="79"/>
      <c r="J31" s="79"/>
      <c r="K31" s="81">
        <f>G31+H31+(I31*J35)</f>
        <v>0</v>
      </c>
      <c r="L31" s="1"/>
      <c r="M31" s="109"/>
      <c r="N31" s="79"/>
      <c r="O31" s="81">
        <f t="shared" si="5"/>
        <v>0</v>
      </c>
      <c r="P31" s="110"/>
      <c r="Q31" s="111"/>
      <c r="R31" s="8">
        <f t="shared" si="3"/>
        <v>0</v>
      </c>
      <c r="S31" s="184" t="str" cm="1">
        <f t="array" ref="S31">IF(R31:R31=0,"Ei toimenpiteitä","Kirjoita tähän mitä tehdään")</f>
        <v>Ei toimenpiteitä</v>
      </c>
      <c r="T31" s="11"/>
      <c r="U31" s="1"/>
      <c r="V31" s="1"/>
      <c r="W31" s="1"/>
      <c r="X31" s="1"/>
    </row>
    <row r="32" spans="1:24" x14ac:dyDescent="0.35">
      <c r="A32" s="26"/>
      <c r="B32" s="162"/>
      <c r="C32" s="79"/>
      <c r="D32" s="80"/>
      <c r="E32" s="79"/>
      <c r="F32" s="80"/>
      <c r="G32" s="81">
        <f t="shared" si="4"/>
        <v>0</v>
      </c>
      <c r="H32" s="79"/>
      <c r="I32" s="79"/>
      <c r="J32" s="79"/>
      <c r="K32" s="81">
        <f t="shared" ref="K32:K34" si="6">G32+H32+(I32*J36)</f>
        <v>0</v>
      </c>
      <c r="L32" s="1"/>
      <c r="M32" s="109"/>
      <c r="N32" s="79"/>
      <c r="O32" s="81">
        <f t="shared" si="5"/>
        <v>0</v>
      </c>
      <c r="P32" s="110"/>
      <c r="Q32" s="111"/>
      <c r="R32" s="8">
        <f t="shared" si="3"/>
        <v>0</v>
      </c>
      <c r="S32" s="184" t="str" cm="1">
        <f t="array" ref="S32">IF(R32:R32=0,"Ei toimenpiteitä","Kirjoita tähän mitä tehdään")</f>
        <v>Ei toimenpiteitä</v>
      </c>
      <c r="T32" s="11"/>
      <c r="U32" s="1"/>
      <c r="V32" s="1"/>
      <c r="W32" s="1"/>
      <c r="X32" s="1"/>
    </row>
    <row r="33" spans="1:24" x14ac:dyDescent="0.35">
      <c r="A33" s="26"/>
      <c r="B33" s="162"/>
      <c r="C33" s="79"/>
      <c r="D33" s="80"/>
      <c r="E33" s="79"/>
      <c r="F33" s="80"/>
      <c r="G33" s="81">
        <f t="shared" si="4"/>
        <v>0</v>
      </c>
      <c r="H33" s="79"/>
      <c r="I33" s="79"/>
      <c r="J33" s="79"/>
      <c r="K33" s="81">
        <f t="shared" si="6"/>
        <v>0</v>
      </c>
      <c r="L33" s="1"/>
      <c r="M33" s="109"/>
      <c r="N33" s="79"/>
      <c r="O33" s="81">
        <f t="shared" si="5"/>
        <v>0</v>
      </c>
      <c r="P33" s="110"/>
      <c r="Q33" s="111"/>
      <c r="R33" s="8">
        <f t="shared" si="3"/>
        <v>0</v>
      </c>
      <c r="S33" s="184" t="str" cm="1">
        <f t="array" ref="S33">IF(R33:R33=0,"Ei toimenpiteitä","Kirjoita tähän mitä tehdään")</f>
        <v>Ei toimenpiteitä</v>
      </c>
      <c r="T33" s="11"/>
      <c r="U33" s="1"/>
      <c r="V33" s="1"/>
      <c r="W33" s="1"/>
      <c r="X33" s="1"/>
    </row>
    <row r="34" spans="1:24" x14ac:dyDescent="0.35">
      <c r="A34" s="26"/>
      <c r="B34" s="162"/>
      <c r="C34" s="79"/>
      <c r="D34" s="80"/>
      <c r="E34" s="79"/>
      <c r="F34" s="80"/>
      <c r="G34" s="81">
        <f t="shared" si="4"/>
        <v>0</v>
      </c>
      <c r="H34" s="79"/>
      <c r="I34" s="79"/>
      <c r="J34" s="79"/>
      <c r="K34" s="81">
        <f t="shared" si="6"/>
        <v>0</v>
      </c>
      <c r="L34" s="1"/>
      <c r="M34" s="109"/>
      <c r="N34" s="79"/>
      <c r="O34" s="81">
        <f t="shared" si="5"/>
        <v>0</v>
      </c>
      <c r="P34" s="110"/>
      <c r="Q34" s="111"/>
      <c r="R34" s="8">
        <f t="shared" si="3"/>
        <v>0</v>
      </c>
      <c r="S34" s="184" t="str" cm="1">
        <f t="array" ref="S34">IF(R34:R34=0,"Ei toimenpiteitä","Kirjoita tähän mitä tehdään")</f>
        <v>Ei toimenpiteitä</v>
      </c>
      <c r="T34" s="11"/>
      <c r="U34" s="1"/>
      <c r="V34" s="1"/>
      <c r="W34" s="1"/>
      <c r="X34" s="1"/>
    </row>
    <row r="35" spans="1:24" x14ac:dyDescent="0.35">
      <c r="A35" s="26"/>
      <c r="B35" s="162"/>
      <c r="C35" s="79"/>
      <c r="D35" s="80"/>
      <c r="E35" s="79"/>
      <c r="F35" s="80"/>
      <c r="G35" s="81">
        <f t="shared" si="4"/>
        <v>0</v>
      </c>
      <c r="H35" s="79"/>
      <c r="I35" s="79"/>
      <c r="J35" s="79"/>
      <c r="K35" s="81">
        <f t="shared" ref="K35:K36" si="7">G35+H35+(I35*J36)</f>
        <v>0</v>
      </c>
      <c r="L35" s="1"/>
      <c r="M35" s="109"/>
      <c r="N35" s="79"/>
      <c r="O35" s="81">
        <f t="shared" si="5"/>
        <v>0</v>
      </c>
      <c r="P35" s="110"/>
      <c r="Q35" s="111"/>
      <c r="R35" s="8">
        <f t="shared" si="3"/>
        <v>0</v>
      </c>
      <c r="S35" s="184" t="str" cm="1">
        <f t="array" ref="S35">IF(R35:R35=0,"Ei toimenpiteitä","Kirjoita tähän mitä tehdään")</f>
        <v>Ei toimenpiteitä</v>
      </c>
      <c r="T35" s="11"/>
      <c r="U35" s="1"/>
      <c r="V35" s="1"/>
      <c r="W35" s="1"/>
      <c r="X35" s="1"/>
    </row>
    <row r="36" spans="1:24" x14ac:dyDescent="0.35">
      <c r="A36" s="26"/>
      <c r="B36" s="162"/>
      <c r="C36" s="79"/>
      <c r="D36" s="80"/>
      <c r="E36" s="79"/>
      <c r="F36" s="80"/>
      <c r="G36" s="81">
        <f t="shared" si="4"/>
        <v>0</v>
      </c>
      <c r="H36" s="79"/>
      <c r="I36" s="79"/>
      <c r="J36" s="79"/>
      <c r="K36" s="81">
        <f t="shared" si="7"/>
        <v>0</v>
      </c>
      <c r="L36" s="1"/>
      <c r="M36" s="109"/>
      <c r="N36" s="79"/>
      <c r="O36" s="81">
        <f t="shared" si="5"/>
        <v>0</v>
      </c>
      <c r="P36" s="110"/>
      <c r="Q36" s="111"/>
      <c r="R36" s="8">
        <f t="shared" si="3"/>
        <v>0</v>
      </c>
      <c r="S36" s="184" t="str" cm="1">
        <f t="array" ref="S36">IF(R36:R36=0,"Ei toimenpiteitä","Kirjoita tähän mitä tehdään")</f>
        <v>Ei toimenpiteitä</v>
      </c>
      <c r="T36" s="11"/>
      <c r="U36" s="1"/>
      <c r="V36" s="1"/>
      <c r="W36" s="1"/>
      <c r="X36" s="1"/>
    </row>
    <row r="37" spans="1:24" x14ac:dyDescent="0.35">
      <c r="A37" s="26"/>
      <c r="B37" s="162"/>
      <c r="C37" s="79"/>
      <c r="D37" s="80"/>
      <c r="E37" s="79"/>
      <c r="F37" s="80"/>
      <c r="G37" s="81">
        <f t="shared" si="4"/>
        <v>0</v>
      </c>
      <c r="H37" s="79"/>
      <c r="I37" s="79"/>
      <c r="J37" s="79"/>
      <c r="K37" s="81">
        <f t="shared" ref="K37:K109" si="8">G37+H37+(I37*J37)</f>
        <v>0</v>
      </c>
      <c r="L37" s="1"/>
      <c r="M37" s="109"/>
      <c r="N37" s="79"/>
      <c r="O37" s="81">
        <f t="shared" si="5"/>
        <v>0</v>
      </c>
      <c r="P37" s="110"/>
      <c r="Q37" s="111"/>
      <c r="R37" s="8">
        <f t="shared" si="3"/>
        <v>0</v>
      </c>
      <c r="S37" s="184" t="str" cm="1">
        <f t="array" ref="S37">IF(R37:R37=0,"Ei toimenpiteitä","Kirjoita tähän mitä tehdään")</f>
        <v>Ei toimenpiteitä</v>
      </c>
      <c r="T37" s="11"/>
      <c r="U37" s="1"/>
      <c r="V37" s="1"/>
      <c r="W37" s="1"/>
      <c r="X37" s="1"/>
    </row>
    <row r="38" spans="1:24" x14ac:dyDescent="0.35">
      <c r="A38" s="26"/>
      <c r="B38" s="162"/>
      <c r="C38" s="79"/>
      <c r="D38" s="80"/>
      <c r="E38" s="79"/>
      <c r="F38" s="80"/>
      <c r="G38" s="81">
        <f t="shared" si="4"/>
        <v>0</v>
      </c>
      <c r="H38" s="79"/>
      <c r="I38" s="79"/>
      <c r="J38" s="79"/>
      <c r="K38" s="81">
        <f t="shared" si="8"/>
        <v>0</v>
      </c>
      <c r="L38" s="1"/>
      <c r="M38" s="109"/>
      <c r="N38" s="79"/>
      <c r="O38" s="81">
        <f t="shared" si="5"/>
        <v>0</v>
      </c>
      <c r="P38" s="110"/>
      <c r="Q38" s="111"/>
      <c r="R38" s="8">
        <f t="shared" si="3"/>
        <v>0</v>
      </c>
      <c r="S38" s="184" t="str" cm="1">
        <f t="array" ref="S38">IF(R38:R38=0,"Ei toimenpiteitä","Kirjoita tähän mitä tehdään")</f>
        <v>Ei toimenpiteitä</v>
      </c>
      <c r="T38" s="11"/>
      <c r="U38" s="1"/>
      <c r="V38" s="1"/>
      <c r="W38" s="1"/>
      <c r="X38" s="1"/>
    </row>
    <row r="39" spans="1:24" x14ac:dyDescent="0.35">
      <c r="A39" s="26"/>
      <c r="B39" s="162"/>
      <c r="C39" s="79"/>
      <c r="D39" s="80"/>
      <c r="E39" s="79"/>
      <c r="F39" s="80"/>
      <c r="G39" s="81">
        <f t="shared" si="4"/>
        <v>0</v>
      </c>
      <c r="H39" s="79"/>
      <c r="I39" s="79"/>
      <c r="J39" s="79"/>
      <c r="K39" s="81">
        <f t="shared" si="8"/>
        <v>0</v>
      </c>
      <c r="L39" s="1"/>
      <c r="M39" s="109"/>
      <c r="N39" s="79"/>
      <c r="O39" s="81">
        <f t="shared" si="5"/>
        <v>0</v>
      </c>
      <c r="P39" s="110"/>
      <c r="Q39" s="111"/>
      <c r="R39" s="8">
        <f t="shared" si="3"/>
        <v>0</v>
      </c>
      <c r="S39" s="184" t="str" cm="1">
        <f t="array" ref="S39">IF(R39:R39=0,"Ei toimenpiteitä","Kirjoita tähän mitä tehdään")</f>
        <v>Ei toimenpiteitä</v>
      </c>
      <c r="T39" s="11"/>
      <c r="U39" s="1"/>
      <c r="V39" s="1"/>
      <c r="W39" s="1"/>
      <c r="X39" s="1"/>
    </row>
    <row r="40" spans="1:24" x14ac:dyDescent="0.35">
      <c r="A40" s="26"/>
      <c r="B40" s="165"/>
      <c r="C40" s="82"/>
      <c r="D40" s="83"/>
      <c r="E40" s="82"/>
      <c r="F40" s="83"/>
      <c r="G40" s="84">
        <f t="shared" si="4"/>
        <v>0</v>
      </c>
      <c r="H40" s="82"/>
      <c r="I40" s="82"/>
      <c r="J40" s="82"/>
      <c r="K40" s="84">
        <f t="shared" si="8"/>
        <v>0</v>
      </c>
      <c r="L40" s="1"/>
      <c r="M40" s="112"/>
      <c r="N40" s="82"/>
      <c r="O40" s="84">
        <f t="shared" si="5"/>
        <v>0</v>
      </c>
      <c r="P40" s="113"/>
      <c r="Q40" s="114"/>
      <c r="R40" s="8">
        <f t="shared" si="3"/>
        <v>0</v>
      </c>
      <c r="S40" s="184" t="str" cm="1">
        <f t="array" ref="S40">IF(R40:R40=0,"Ei toimenpiteitä","Kirjoita tähän mitä tehdään")</f>
        <v>Ei toimenpiteitä</v>
      </c>
      <c r="T40" s="11"/>
      <c r="U40" s="1"/>
      <c r="V40" s="1"/>
      <c r="W40" s="1"/>
      <c r="X40" s="1"/>
    </row>
    <row r="41" spans="1:24" s="41" customFormat="1" x14ac:dyDescent="0.35">
      <c r="A41" s="51" t="s">
        <v>55</v>
      </c>
      <c r="B41" s="60"/>
      <c r="C41" s="101"/>
      <c r="D41" s="53"/>
      <c r="E41" s="53"/>
      <c r="F41" s="53"/>
      <c r="G41" s="54"/>
      <c r="H41" s="61"/>
      <c r="I41" s="61"/>
      <c r="J41" s="61"/>
      <c r="K41" s="62"/>
      <c r="L41" s="70"/>
      <c r="M41" s="64"/>
      <c r="N41" s="61"/>
      <c r="O41" s="61"/>
      <c r="P41" s="62"/>
      <c r="Q41" s="65"/>
      <c r="R41" s="8">
        <f t="shared" si="3"/>
        <v>0</v>
      </c>
      <c r="S41" s="183"/>
      <c r="T41" s="11"/>
      <c r="U41" s="58"/>
      <c r="V41" s="58"/>
    </row>
    <row r="42" spans="1:24" x14ac:dyDescent="0.35">
      <c r="A42" s="6" t="s">
        <v>63</v>
      </c>
      <c r="B42" s="6"/>
      <c r="C42" s="86"/>
      <c r="D42" s="85"/>
      <c r="E42" s="23"/>
      <c r="F42" s="85"/>
      <c r="G42" s="71"/>
      <c r="H42" s="86"/>
      <c r="I42" s="85"/>
      <c r="J42" s="85"/>
      <c r="K42" s="71"/>
      <c r="L42" s="70"/>
      <c r="M42" s="182"/>
      <c r="N42" s="85"/>
      <c r="O42" s="85"/>
      <c r="P42" s="71"/>
      <c r="Q42" s="72"/>
      <c r="R42" s="8">
        <f t="shared" si="3"/>
        <v>0</v>
      </c>
      <c r="S42" s="6"/>
      <c r="T42" s="11"/>
      <c r="U42" s="1"/>
      <c r="V42" s="1"/>
    </row>
    <row r="43" spans="1:24" x14ac:dyDescent="0.35">
      <c r="A43" s="26"/>
      <c r="B43" s="166"/>
      <c r="C43" s="76"/>
      <c r="D43" s="77"/>
      <c r="E43" s="76"/>
      <c r="F43" s="77"/>
      <c r="G43" s="78">
        <f t="shared" si="4"/>
        <v>0</v>
      </c>
      <c r="H43" s="76"/>
      <c r="I43" s="76"/>
      <c r="J43" s="76"/>
      <c r="K43" s="78">
        <f t="shared" si="8"/>
        <v>0</v>
      </c>
      <c r="L43" s="1"/>
      <c r="M43" s="106"/>
      <c r="N43" s="76"/>
      <c r="O43" s="78">
        <f t="shared" si="5"/>
        <v>0</v>
      </c>
      <c r="P43" s="107"/>
      <c r="Q43" s="108"/>
      <c r="R43" s="8">
        <f t="shared" si="3"/>
        <v>0</v>
      </c>
      <c r="S43" s="184" t="str" cm="1">
        <f t="array" ref="S43">IF(R43:R43=0,"Ei toimenpiteitä","Kirjoita tähän mitä tehdään")</f>
        <v>Ei toimenpiteitä</v>
      </c>
      <c r="T43" s="11"/>
      <c r="U43" s="1"/>
      <c r="V43" s="1"/>
      <c r="W43" s="1"/>
      <c r="X43" s="1"/>
    </row>
    <row r="44" spans="1:24" x14ac:dyDescent="0.35">
      <c r="A44" s="26"/>
      <c r="B44" s="162"/>
      <c r="C44" s="79"/>
      <c r="D44" s="80"/>
      <c r="E44" s="79"/>
      <c r="F44" s="80"/>
      <c r="G44" s="81">
        <f t="shared" si="4"/>
        <v>0</v>
      </c>
      <c r="H44" s="79"/>
      <c r="I44" s="79"/>
      <c r="J44" s="79"/>
      <c r="K44" s="81">
        <f t="shared" si="8"/>
        <v>0</v>
      </c>
      <c r="L44" s="1"/>
      <c r="M44" s="109"/>
      <c r="N44" s="79"/>
      <c r="O44" s="81">
        <f t="shared" si="5"/>
        <v>0</v>
      </c>
      <c r="P44" s="110"/>
      <c r="Q44" s="111"/>
      <c r="R44" s="8">
        <f t="shared" si="3"/>
        <v>0</v>
      </c>
      <c r="S44" s="184" t="str" cm="1">
        <f t="array" ref="S44">IF(R44:R44=0,"Ei toimenpiteitä","Kirjoita tähän mitä tehdään")</f>
        <v>Ei toimenpiteitä</v>
      </c>
      <c r="T44" s="11"/>
      <c r="U44" s="1"/>
      <c r="V44" s="1"/>
      <c r="W44" s="1"/>
      <c r="X44" s="1"/>
    </row>
    <row r="45" spans="1:24" x14ac:dyDescent="0.35">
      <c r="A45" s="26"/>
      <c r="B45" s="162"/>
      <c r="C45" s="79"/>
      <c r="D45" s="80"/>
      <c r="E45" s="79"/>
      <c r="F45" s="80"/>
      <c r="G45" s="81">
        <f t="shared" si="4"/>
        <v>0</v>
      </c>
      <c r="H45" s="79"/>
      <c r="I45" s="79"/>
      <c r="J45" s="79"/>
      <c r="K45" s="81">
        <f t="shared" si="8"/>
        <v>0</v>
      </c>
      <c r="L45" s="1"/>
      <c r="M45" s="109"/>
      <c r="N45" s="79"/>
      <c r="O45" s="81">
        <f t="shared" si="5"/>
        <v>0</v>
      </c>
      <c r="P45" s="110"/>
      <c r="Q45" s="111"/>
      <c r="R45" s="8">
        <f t="shared" si="3"/>
        <v>0</v>
      </c>
      <c r="S45" s="184" t="str" cm="1">
        <f t="array" ref="S45">IF(R45:R45=0,"Ei toimenpiteitä","Kirjoita tähän mitä tehdään")</f>
        <v>Ei toimenpiteitä</v>
      </c>
      <c r="T45" s="11"/>
      <c r="U45" s="1"/>
      <c r="V45" s="1"/>
      <c r="W45" s="1"/>
      <c r="X45" s="1"/>
    </row>
    <row r="46" spans="1:24" x14ac:dyDescent="0.35">
      <c r="A46" s="26"/>
      <c r="B46" s="162"/>
      <c r="C46" s="79"/>
      <c r="D46" s="80"/>
      <c r="E46" s="79"/>
      <c r="F46" s="80"/>
      <c r="G46" s="81">
        <f t="shared" si="4"/>
        <v>0</v>
      </c>
      <c r="H46" s="79"/>
      <c r="I46" s="79"/>
      <c r="J46" s="79"/>
      <c r="K46" s="81">
        <f t="shared" si="8"/>
        <v>0</v>
      </c>
      <c r="L46" s="1"/>
      <c r="M46" s="109"/>
      <c r="N46" s="79"/>
      <c r="O46" s="81">
        <f t="shared" si="5"/>
        <v>0</v>
      </c>
      <c r="P46" s="110"/>
      <c r="Q46" s="111"/>
      <c r="R46" s="8">
        <f t="shared" si="3"/>
        <v>0</v>
      </c>
      <c r="S46" s="184" t="str" cm="1">
        <f t="array" ref="S46">IF(R46:R46=0,"Ei toimenpiteitä","Kirjoita tähän mitä tehdään")</f>
        <v>Ei toimenpiteitä</v>
      </c>
      <c r="T46" s="11"/>
      <c r="U46" s="1"/>
      <c r="V46" s="1"/>
      <c r="W46" s="1"/>
      <c r="X46" s="1"/>
    </row>
    <row r="47" spans="1:24" x14ac:dyDescent="0.35">
      <c r="A47" s="26"/>
      <c r="B47" s="162"/>
      <c r="C47" s="79"/>
      <c r="D47" s="80"/>
      <c r="E47" s="79"/>
      <c r="F47" s="80"/>
      <c r="G47" s="81">
        <f t="shared" si="4"/>
        <v>0</v>
      </c>
      <c r="H47" s="79"/>
      <c r="I47" s="79"/>
      <c r="J47" s="79"/>
      <c r="K47" s="81">
        <f t="shared" si="8"/>
        <v>0</v>
      </c>
      <c r="L47" s="1"/>
      <c r="M47" s="109"/>
      <c r="N47" s="79"/>
      <c r="O47" s="81">
        <f t="shared" si="5"/>
        <v>0</v>
      </c>
      <c r="P47" s="110"/>
      <c r="Q47" s="111"/>
      <c r="R47" s="8">
        <f t="shared" si="3"/>
        <v>0</v>
      </c>
      <c r="S47" s="184" t="str" cm="1">
        <f t="array" ref="S47">IF(R47:R47=0,"Ei toimenpiteitä","Kirjoita tähän mitä tehdään")</f>
        <v>Ei toimenpiteitä</v>
      </c>
      <c r="T47" s="11"/>
      <c r="U47" s="1"/>
      <c r="V47" s="1"/>
      <c r="W47" s="1"/>
      <c r="X47" s="1"/>
    </row>
    <row r="48" spans="1:24" x14ac:dyDescent="0.35">
      <c r="A48" s="26"/>
      <c r="B48" s="162"/>
      <c r="C48" s="79"/>
      <c r="D48" s="80"/>
      <c r="E48" s="79"/>
      <c r="F48" s="80"/>
      <c r="G48" s="81">
        <f t="shared" si="4"/>
        <v>0</v>
      </c>
      <c r="H48" s="79"/>
      <c r="I48" s="79"/>
      <c r="J48" s="79"/>
      <c r="K48" s="81">
        <f t="shared" si="8"/>
        <v>0</v>
      </c>
      <c r="L48" s="1"/>
      <c r="M48" s="109"/>
      <c r="N48" s="79"/>
      <c r="O48" s="81">
        <f t="shared" si="5"/>
        <v>0</v>
      </c>
      <c r="P48" s="110"/>
      <c r="Q48" s="111"/>
      <c r="R48" s="8">
        <f t="shared" si="3"/>
        <v>0</v>
      </c>
      <c r="S48" s="184" t="str" cm="1">
        <f t="array" ref="S48">IF(R48:R48=0,"Ei toimenpiteitä","Kirjoita tähän mitä tehdään")</f>
        <v>Ei toimenpiteitä</v>
      </c>
      <c r="T48" s="11"/>
      <c r="U48" s="1"/>
      <c r="V48" s="1"/>
      <c r="W48" s="1"/>
      <c r="X48" s="1"/>
    </row>
    <row r="49" spans="1:24" x14ac:dyDescent="0.35">
      <c r="A49" s="26"/>
      <c r="B49" s="162"/>
      <c r="C49" s="79"/>
      <c r="D49" s="80"/>
      <c r="E49" s="79"/>
      <c r="F49" s="80"/>
      <c r="G49" s="81">
        <f t="shared" si="4"/>
        <v>0</v>
      </c>
      <c r="H49" s="79"/>
      <c r="I49" s="79"/>
      <c r="J49" s="79"/>
      <c r="K49" s="81">
        <f t="shared" si="8"/>
        <v>0</v>
      </c>
      <c r="L49" s="1"/>
      <c r="M49" s="109"/>
      <c r="N49" s="79"/>
      <c r="O49" s="81">
        <f t="shared" si="5"/>
        <v>0</v>
      </c>
      <c r="P49" s="110"/>
      <c r="Q49" s="111"/>
      <c r="R49" s="8">
        <f t="shared" si="3"/>
        <v>0</v>
      </c>
      <c r="S49" s="184" t="str" cm="1">
        <f t="array" ref="S49">IF(R49:R49=0,"Ei toimenpiteitä","Kirjoita tähän mitä tehdään")</f>
        <v>Ei toimenpiteitä</v>
      </c>
      <c r="T49" s="11"/>
      <c r="U49" s="1"/>
      <c r="V49" s="1"/>
      <c r="W49" s="1"/>
      <c r="X49" s="1"/>
    </row>
    <row r="50" spans="1:24" x14ac:dyDescent="0.35">
      <c r="A50" s="26"/>
      <c r="B50" s="162"/>
      <c r="C50" s="79"/>
      <c r="D50" s="80"/>
      <c r="E50" s="79"/>
      <c r="F50" s="80"/>
      <c r="G50" s="81">
        <f t="shared" si="4"/>
        <v>0</v>
      </c>
      <c r="H50" s="79"/>
      <c r="I50" s="79"/>
      <c r="J50" s="79"/>
      <c r="K50" s="81">
        <f t="shared" si="8"/>
        <v>0</v>
      </c>
      <c r="L50" s="1"/>
      <c r="M50" s="109"/>
      <c r="N50" s="79"/>
      <c r="O50" s="81">
        <f t="shared" si="5"/>
        <v>0</v>
      </c>
      <c r="P50" s="110"/>
      <c r="Q50" s="111"/>
      <c r="R50" s="8">
        <f t="shared" si="3"/>
        <v>0</v>
      </c>
      <c r="S50" s="184" t="str" cm="1">
        <f t="array" ref="S50">IF(R50:R50=0,"Ei toimenpiteitä","Kirjoita tähän mitä tehdään")</f>
        <v>Ei toimenpiteitä</v>
      </c>
      <c r="T50" s="11"/>
      <c r="U50" s="1"/>
      <c r="V50" s="1"/>
      <c r="W50" s="1"/>
      <c r="X50" s="1"/>
    </row>
    <row r="51" spans="1:24" x14ac:dyDescent="0.35">
      <c r="A51" s="26"/>
      <c r="B51" s="162"/>
      <c r="C51" s="79"/>
      <c r="D51" s="80"/>
      <c r="E51" s="79"/>
      <c r="F51" s="80"/>
      <c r="G51" s="81">
        <f t="shared" si="4"/>
        <v>0</v>
      </c>
      <c r="H51" s="79"/>
      <c r="I51" s="79"/>
      <c r="J51" s="79"/>
      <c r="K51" s="81">
        <f t="shared" si="8"/>
        <v>0</v>
      </c>
      <c r="L51" s="1"/>
      <c r="M51" s="109"/>
      <c r="N51" s="79"/>
      <c r="O51" s="81">
        <f t="shared" si="5"/>
        <v>0</v>
      </c>
      <c r="P51" s="110"/>
      <c r="Q51" s="111"/>
      <c r="R51" s="8">
        <f t="shared" si="3"/>
        <v>0</v>
      </c>
      <c r="S51" s="184" t="str" cm="1">
        <f t="array" ref="S51">IF(R51:R51=0,"Ei toimenpiteitä","Kirjoita tähän mitä tehdään")</f>
        <v>Ei toimenpiteitä</v>
      </c>
      <c r="T51" s="11"/>
      <c r="U51" s="1"/>
      <c r="V51" s="1"/>
      <c r="W51" s="1"/>
      <c r="X51" s="1"/>
    </row>
    <row r="52" spans="1:24" x14ac:dyDescent="0.35">
      <c r="A52" s="26"/>
      <c r="B52" s="167"/>
      <c r="C52" s="79"/>
      <c r="D52" s="80"/>
      <c r="E52" s="79"/>
      <c r="F52" s="80"/>
      <c r="G52" s="81">
        <f t="shared" si="4"/>
        <v>0</v>
      </c>
      <c r="H52" s="79"/>
      <c r="I52" s="79"/>
      <c r="J52" s="79"/>
      <c r="K52" s="81">
        <f t="shared" si="8"/>
        <v>0</v>
      </c>
      <c r="L52" s="1"/>
      <c r="M52" s="109"/>
      <c r="N52" s="79"/>
      <c r="O52" s="81">
        <f t="shared" si="5"/>
        <v>0</v>
      </c>
      <c r="P52" s="110"/>
      <c r="Q52" s="111"/>
      <c r="R52" s="8">
        <f t="shared" si="3"/>
        <v>0</v>
      </c>
      <c r="S52" s="184" t="str" cm="1">
        <f t="array" ref="S52">IF(R52:R52=0,"Ei toimenpiteitä","Kirjoita tähän mitä tehdään")</f>
        <v>Ei toimenpiteitä</v>
      </c>
      <c r="T52" s="11"/>
      <c r="U52" s="1"/>
      <c r="V52" s="1"/>
      <c r="W52" s="1"/>
      <c r="X52" s="1"/>
    </row>
    <row r="53" spans="1:24" x14ac:dyDescent="0.35">
      <c r="A53" s="26"/>
      <c r="B53" s="162"/>
      <c r="C53" s="79"/>
      <c r="D53" s="80"/>
      <c r="E53" s="79"/>
      <c r="F53" s="80"/>
      <c r="G53" s="81">
        <f t="shared" si="4"/>
        <v>0</v>
      </c>
      <c r="H53" s="79"/>
      <c r="I53" s="79"/>
      <c r="J53" s="79"/>
      <c r="K53" s="81">
        <f t="shared" si="8"/>
        <v>0</v>
      </c>
      <c r="L53" s="1"/>
      <c r="M53" s="109"/>
      <c r="N53" s="79"/>
      <c r="O53" s="81">
        <f t="shared" si="5"/>
        <v>0</v>
      </c>
      <c r="P53" s="110"/>
      <c r="Q53" s="111"/>
      <c r="R53" s="8">
        <f t="shared" si="3"/>
        <v>0</v>
      </c>
      <c r="S53" s="184" t="str" cm="1">
        <f t="array" ref="S53">IF(R53:R53=0,"Ei toimenpiteitä","Kirjoita tähän mitä tehdään")</f>
        <v>Ei toimenpiteitä</v>
      </c>
      <c r="T53" s="11"/>
      <c r="U53" s="1"/>
      <c r="V53" s="1"/>
      <c r="W53" s="1"/>
      <c r="X53" s="1"/>
    </row>
    <row r="54" spans="1:24" x14ac:dyDescent="0.35">
      <c r="A54" s="26"/>
      <c r="B54" s="162"/>
      <c r="C54" s="79"/>
      <c r="D54" s="80"/>
      <c r="E54" s="79"/>
      <c r="F54" s="80"/>
      <c r="G54" s="81">
        <f t="shared" si="4"/>
        <v>0</v>
      </c>
      <c r="H54" s="79"/>
      <c r="I54" s="79"/>
      <c r="J54" s="79"/>
      <c r="K54" s="81">
        <f t="shared" si="8"/>
        <v>0</v>
      </c>
      <c r="L54" s="1"/>
      <c r="M54" s="109"/>
      <c r="N54" s="79"/>
      <c r="O54" s="81">
        <f t="shared" si="5"/>
        <v>0</v>
      </c>
      <c r="P54" s="110"/>
      <c r="Q54" s="111"/>
      <c r="R54" s="8">
        <f t="shared" si="3"/>
        <v>0</v>
      </c>
      <c r="S54" s="184" t="str" cm="1">
        <f t="array" ref="S54">IF(R54:R54=0,"Ei toimenpiteitä","Kirjoita tähän mitä tehdään")</f>
        <v>Ei toimenpiteitä</v>
      </c>
      <c r="T54" s="11"/>
      <c r="U54" s="1"/>
      <c r="V54" s="1"/>
      <c r="W54" s="1"/>
      <c r="X54" s="1"/>
    </row>
    <row r="55" spans="1:24" x14ac:dyDescent="0.35">
      <c r="A55" s="26"/>
      <c r="B55" s="162"/>
      <c r="C55" s="79"/>
      <c r="D55" s="80"/>
      <c r="E55" s="79"/>
      <c r="F55" s="80"/>
      <c r="G55" s="81">
        <f t="shared" si="4"/>
        <v>0</v>
      </c>
      <c r="H55" s="79"/>
      <c r="I55" s="79"/>
      <c r="J55" s="79"/>
      <c r="K55" s="81">
        <f t="shared" si="8"/>
        <v>0</v>
      </c>
      <c r="L55" s="1"/>
      <c r="M55" s="109"/>
      <c r="N55" s="79"/>
      <c r="O55" s="81">
        <f t="shared" si="5"/>
        <v>0</v>
      </c>
      <c r="P55" s="110"/>
      <c r="Q55" s="111"/>
      <c r="R55" s="8">
        <f t="shared" si="3"/>
        <v>0</v>
      </c>
      <c r="S55" s="184" t="str" cm="1">
        <f t="array" ref="S55">IF(R55:R55=0,"Ei toimenpiteitä","Kirjoita tähän mitä tehdään")</f>
        <v>Ei toimenpiteitä</v>
      </c>
      <c r="T55" s="11"/>
      <c r="U55" s="1"/>
      <c r="V55" s="1"/>
      <c r="W55" s="1"/>
      <c r="X55" s="1"/>
    </row>
    <row r="56" spans="1:24" x14ac:dyDescent="0.35">
      <c r="A56" s="26"/>
      <c r="B56" s="162"/>
      <c r="C56" s="79"/>
      <c r="D56" s="80"/>
      <c r="E56" s="79"/>
      <c r="F56" s="80"/>
      <c r="G56" s="81">
        <f t="shared" si="4"/>
        <v>0</v>
      </c>
      <c r="H56" s="79"/>
      <c r="I56" s="79"/>
      <c r="J56" s="79"/>
      <c r="K56" s="81">
        <f t="shared" si="8"/>
        <v>0</v>
      </c>
      <c r="L56" s="1"/>
      <c r="M56" s="109"/>
      <c r="N56" s="79"/>
      <c r="O56" s="81">
        <f t="shared" si="5"/>
        <v>0</v>
      </c>
      <c r="P56" s="110"/>
      <c r="Q56" s="111"/>
      <c r="R56" s="8">
        <f t="shared" si="3"/>
        <v>0</v>
      </c>
      <c r="S56" s="184" t="str" cm="1">
        <f t="array" ref="S56">IF(R56:R56=0,"Ei toimenpiteitä","Kirjoita tähän mitä tehdään")</f>
        <v>Ei toimenpiteitä</v>
      </c>
      <c r="T56" s="11"/>
      <c r="U56" s="1"/>
      <c r="V56" s="1"/>
      <c r="W56" s="1"/>
      <c r="X56" s="1"/>
    </row>
    <row r="57" spans="1:24" x14ac:dyDescent="0.35">
      <c r="A57" s="26"/>
      <c r="B57" s="162"/>
      <c r="C57" s="79"/>
      <c r="D57" s="80"/>
      <c r="E57" s="79"/>
      <c r="F57" s="80"/>
      <c r="G57" s="81">
        <f t="shared" si="4"/>
        <v>0</v>
      </c>
      <c r="H57" s="79"/>
      <c r="I57" s="79"/>
      <c r="J57" s="79"/>
      <c r="K57" s="81">
        <f t="shared" si="8"/>
        <v>0</v>
      </c>
      <c r="L57" s="1"/>
      <c r="M57" s="109"/>
      <c r="N57" s="79"/>
      <c r="O57" s="81">
        <f t="shared" si="5"/>
        <v>0</v>
      </c>
      <c r="P57" s="110"/>
      <c r="Q57" s="111"/>
      <c r="R57" s="8">
        <f t="shared" si="3"/>
        <v>0</v>
      </c>
      <c r="S57" s="184" t="str" cm="1">
        <f t="array" ref="S57">IF(R57:R57=0,"Ei toimenpiteitä","Kirjoita tähän mitä tehdään")</f>
        <v>Ei toimenpiteitä</v>
      </c>
      <c r="T57" s="11"/>
      <c r="U57" s="1"/>
      <c r="V57" s="1"/>
      <c r="W57" s="1"/>
      <c r="X57" s="1"/>
    </row>
    <row r="58" spans="1:24" x14ac:dyDescent="0.35">
      <c r="A58" s="26"/>
      <c r="B58" s="162"/>
      <c r="C58" s="79"/>
      <c r="D58" s="80"/>
      <c r="E58" s="79"/>
      <c r="F58" s="80"/>
      <c r="G58" s="81">
        <f t="shared" si="4"/>
        <v>0</v>
      </c>
      <c r="H58" s="79"/>
      <c r="I58" s="79"/>
      <c r="J58" s="79"/>
      <c r="K58" s="81">
        <f t="shared" si="8"/>
        <v>0</v>
      </c>
      <c r="L58" s="1"/>
      <c r="M58" s="109"/>
      <c r="N58" s="79"/>
      <c r="O58" s="81">
        <f t="shared" si="5"/>
        <v>0</v>
      </c>
      <c r="P58" s="110"/>
      <c r="Q58" s="111"/>
      <c r="R58" s="8">
        <f t="shared" si="3"/>
        <v>0</v>
      </c>
      <c r="S58" s="184" t="str" cm="1">
        <f t="array" ref="S58">IF(R58:R58=0,"Ei toimenpiteitä","Kirjoita tähän mitä tehdään")</f>
        <v>Ei toimenpiteitä</v>
      </c>
      <c r="T58" s="11"/>
      <c r="U58" s="1"/>
      <c r="V58" s="1"/>
      <c r="W58" s="1"/>
      <c r="X58" s="1"/>
    </row>
    <row r="59" spans="1:24" x14ac:dyDescent="0.35">
      <c r="A59" s="26"/>
      <c r="B59" s="163"/>
      <c r="C59" s="82"/>
      <c r="D59" s="83"/>
      <c r="E59" s="82"/>
      <c r="F59" s="83"/>
      <c r="G59" s="84">
        <f t="shared" si="4"/>
        <v>0</v>
      </c>
      <c r="H59" s="82"/>
      <c r="I59" s="82"/>
      <c r="J59" s="82"/>
      <c r="K59" s="84">
        <f t="shared" si="8"/>
        <v>0</v>
      </c>
      <c r="L59" s="1"/>
      <c r="M59" s="112"/>
      <c r="N59" s="82"/>
      <c r="O59" s="84">
        <f t="shared" si="5"/>
        <v>0</v>
      </c>
      <c r="P59" s="113"/>
      <c r="Q59" s="114"/>
      <c r="R59" s="8">
        <f t="shared" si="3"/>
        <v>0</v>
      </c>
      <c r="S59" s="184" t="str" cm="1">
        <f t="array" ref="S59">IF(R59:R59=0,"Ei toimenpiteitä","Kirjoita tähän mitä tehdään")</f>
        <v>Ei toimenpiteitä</v>
      </c>
      <c r="T59" s="11"/>
      <c r="U59" s="1"/>
      <c r="V59" s="1"/>
      <c r="W59" s="1"/>
      <c r="X59" s="1"/>
    </row>
    <row r="60" spans="1:24" s="41" customFormat="1" x14ac:dyDescent="0.35">
      <c r="A60" s="51" t="s">
        <v>56</v>
      </c>
      <c r="B60" s="60"/>
      <c r="C60" s="101"/>
      <c r="D60" s="53"/>
      <c r="E60" s="53"/>
      <c r="F60" s="53"/>
      <c r="G60" s="54"/>
      <c r="H60" s="61"/>
      <c r="I60" s="61"/>
      <c r="J60" s="61"/>
      <c r="K60" s="62"/>
      <c r="L60" s="70"/>
      <c r="M60" s="64"/>
      <c r="N60" s="61"/>
      <c r="O60" s="61"/>
      <c r="P60" s="62"/>
      <c r="Q60" s="65"/>
      <c r="R60" s="8">
        <f t="shared" si="3"/>
        <v>0</v>
      </c>
      <c r="S60" s="183"/>
      <c r="T60" s="11"/>
      <c r="U60" s="58"/>
      <c r="V60" s="58"/>
    </row>
    <row r="61" spans="1:24" x14ac:dyDescent="0.35">
      <c r="A61" s="6" t="s">
        <v>64</v>
      </c>
      <c r="B61" s="6"/>
      <c r="C61" s="86"/>
      <c r="D61" s="85"/>
      <c r="E61" s="23"/>
      <c r="F61" s="85"/>
      <c r="G61" s="71"/>
      <c r="H61" s="86"/>
      <c r="I61" s="85"/>
      <c r="J61" s="85"/>
      <c r="K61" s="71"/>
      <c r="L61" s="70"/>
      <c r="M61" s="182"/>
      <c r="N61" s="85"/>
      <c r="O61" s="85"/>
      <c r="P61" s="71"/>
      <c r="Q61" s="72"/>
      <c r="R61" s="8">
        <f t="shared" si="3"/>
        <v>0</v>
      </c>
      <c r="S61" s="6"/>
      <c r="T61" s="11"/>
      <c r="U61" s="1"/>
      <c r="V61" s="1"/>
    </row>
    <row r="62" spans="1:24" x14ac:dyDescent="0.35">
      <c r="A62" s="26"/>
      <c r="B62" s="166"/>
      <c r="C62" s="76"/>
      <c r="D62" s="77"/>
      <c r="E62" s="76"/>
      <c r="F62" s="77"/>
      <c r="G62" s="78">
        <f t="shared" si="4"/>
        <v>0</v>
      </c>
      <c r="H62" s="76"/>
      <c r="I62" s="76"/>
      <c r="J62" s="76"/>
      <c r="K62" s="78">
        <f t="shared" si="8"/>
        <v>0</v>
      </c>
      <c r="L62" s="1"/>
      <c r="M62" s="106"/>
      <c r="N62" s="76"/>
      <c r="O62" s="78">
        <f t="shared" si="5"/>
        <v>0</v>
      </c>
      <c r="P62" s="107"/>
      <c r="Q62" s="108"/>
      <c r="R62" s="8">
        <f t="shared" si="3"/>
        <v>0</v>
      </c>
      <c r="S62" s="184" t="str" cm="1">
        <f t="array" ref="S62">IF(R62:R62=0,"Ei toimenpiteitä","Kirjoita tähän mitä tehdään")</f>
        <v>Ei toimenpiteitä</v>
      </c>
      <c r="T62" s="11"/>
      <c r="U62" s="1"/>
      <c r="V62" s="1"/>
      <c r="W62" s="1"/>
      <c r="X62" s="1"/>
    </row>
    <row r="63" spans="1:24" x14ac:dyDescent="0.35">
      <c r="A63" s="26"/>
      <c r="B63" s="162"/>
      <c r="C63" s="79"/>
      <c r="D63" s="80"/>
      <c r="E63" s="79"/>
      <c r="F63" s="80"/>
      <c r="G63" s="81">
        <f t="shared" si="4"/>
        <v>0</v>
      </c>
      <c r="H63" s="79"/>
      <c r="I63" s="79"/>
      <c r="J63" s="79"/>
      <c r="K63" s="81">
        <f t="shared" si="8"/>
        <v>0</v>
      </c>
      <c r="L63" s="1"/>
      <c r="M63" s="109"/>
      <c r="N63" s="79"/>
      <c r="O63" s="81">
        <f t="shared" si="5"/>
        <v>0</v>
      </c>
      <c r="P63" s="110"/>
      <c r="Q63" s="111"/>
      <c r="R63" s="8">
        <f t="shared" si="3"/>
        <v>0</v>
      </c>
      <c r="S63" s="184" t="str" cm="1">
        <f t="array" ref="S63">IF(R63:R63=0,"Ei toimenpiteitä","Kirjoita tähän mitä tehdään")</f>
        <v>Ei toimenpiteitä</v>
      </c>
      <c r="T63" s="11"/>
      <c r="U63" s="1"/>
      <c r="V63" s="1"/>
      <c r="W63" s="1"/>
      <c r="X63" s="1"/>
    </row>
    <row r="64" spans="1:24" x14ac:dyDescent="0.35">
      <c r="A64" s="26"/>
      <c r="B64" s="162"/>
      <c r="C64" s="79"/>
      <c r="D64" s="80"/>
      <c r="E64" s="79"/>
      <c r="F64" s="80"/>
      <c r="G64" s="81">
        <f t="shared" si="4"/>
        <v>0</v>
      </c>
      <c r="H64" s="79"/>
      <c r="I64" s="79"/>
      <c r="J64" s="79"/>
      <c r="K64" s="81">
        <f t="shared" si="8"/>
        <v>0</v>
      </c>
      <c r="L64" s="1"/>
      <c r="M64" s="109"/>
      <c r="N64" s="79"/>
      <c r="O64" s="81">
        <f t="shared" si="5"/>
        <v>0</v>
      </c>
      <c r="P64" s="110"/>
      <c r="Q64" s="111"/>
      <c r="R64" s="8">
        <f t="shared" si="3"/>
        <v>0</v>
      </c>
      <c r="S64" s="184" t="str" cm="1">
        <f t="array" ref="S64">IF(R64:R64=0,"Ei toimenpiteitä","Kirjoita tähän mitä tehdään")</f>
        <v>Ei toimenpiteitä</v>
      </c>
      <c r="T64" s="11"/>
      <c r="U64" s="1"/>
      <c r="V64" s="1"/>
      <c r="W64" s="1"/>
      <c r="X64" s="1"/>
    </row>
    <row r="65" spans="1:24" x14ac:dyDescent="0.35">
      <c r="A65" s="26"/>
      <c r="B65" s="162"/>
      <c r="C65" s="79"/>
      <c r="D65" s="80"/>
      <c r="E65" s="79"/>
      <c r="F65" s="80"/>
      <c r="G65" s="81">
        <f t="shared" si="4"/>
        <v>0</v>
      </c>
      <c r="H65" s="79"/>
      <c r="I65" s="79"/>
      <c r="J65" s="79"/>
      <c r="K65" s="81">
        <f t="shared" si="8"/>
        <v>0</v>
      </c>
      <c r="L65" s="1"/>
      <c r="M65" s="109"/>
      <c r="N65" s="79"/>
      <c r="O65" s="81">
        <f t="shared" si="5"/>
        <v>0</v>
      </c>
      <c r="P65" s="110"/>
      <c r="Q65" s="111"/>
      <c r="R65" s="8">
        <f t="shared" si="3"/>
        <v>0</v>
      </c>
      <c r="S65" s="184" t="str" cm="1">
        <f t="array" ref="S65">IF(R65:R65=0,"Ei toimenpiteitä","Kirjoita tähän mitä tehdään")</f>
        <v>Ei toimenpiteitä</v>
      </c>
      <c r="T65" s="11"/>
      <c r="U65" s="1"/>
      <c r="V65" s="1"/>
      <c r="W65" s="1"/>
      <c r="X65" s="1"/>
    </row>
    <row r="66" spans="1:24" x14ac:dyDescent="0.35">
      <c r="A66" s="26"/>
      <c r="B66" s="167"/>
      <c r="C66" s="79"/>
      <c r="D66" s="80"/>
      <c r="E66" s="79"/>
      <c r="F66" s="80"/>
      <c r="G66" s="81">
        <f t="shared" si="4"/>
        <v>0</v>
      </c>
      <c r="H66" s="79"/>
      <c r="I66" s="79"/>
      <c r="J66" s="79"/>
      <c r="K66" s="81">
        <f t="shared" si="8"/>
        <v>0</v>
      </c>
      <c r="L66" s="1"/>
      <c r="M66" s="109"/>
      <c r="N66" s="79"/>
      <c r="O66" s="81">
        <f t="shared" si="5"/>
        <v>0</v>
      </c>
      <c r="P66" s="110"/>
      <c r="Q66" s="111"/>
      <c r="R66" s="8">
        <f t="shared" si="3"/>
        <v>0</v>
      </c>
      <c r="S66" s="184" t="str" cm="1">
        <f t="array" ref="S66">IF(R66:R66=0,"Ei toimenpiteitä","Kirjoita tähän mitä tehdään")</f>
        <v>Ei toimenpiteitä</v>
      </c>
      <c r="T66" s="11"/>
      <c r="U66" s="1"/>
      <c r="V66" s="1"/>
      <c r="W66" s="1"/>
      <c r="X66" s="1"/>
    </row>
    <row r="67" spans="1:24" x14ac:dyDescent="0.35">
      <c r="A67" s="26"/>
      <c r="B67" s="167"/>
      <c r="C67" s="79"/>
      <c r="D67" s="80"/>
      <c r="E67" s="79"/>
      <c r="F67" s="80"/>
      <c r="G67" s="81">
        <f t="shared" si="4"/>
        <v>0</v>
      </c>
      <c r="H67" s="79"/>
      <c r="I67" s="79"/>
      <c r="J67" s="79"/>
      <c r="K67" s="81">
        <f t="shared" si="8"/>
        <v>0</v>
      </c>
      <c r="L67" s="1"/>
      <c r="M67" s="109"/>
      <c r="N67" s="79"/>
      <c r="O67" s="81">
        <f t="shared" si="5"/>
        <v>0</v>
      </c>
      <c r="P67" s="110"/>
      <c r="Q67" s="111"/>
      <c r="R67" s="8">
        <f t="shared" si="3"/>
        <v>0</v>
      </c>
      <c r="S67" s="184" t="str" cm="1">
        <f t="array" ref="S67">IF(R67:R67=0,"Ei toimenpiteitä","Kirjoita tähän mitä tehdään")</f>
        <v>Ei toimenpiteitä</v>
      </c>
      <c r="T67" s="11"/>
      <c r="U67" s="1"/>
      <c r="V67" s="1"/>
      <c r="W67" s="1"/>
      <c r="X67" s="1"/>
    </row>
    <row r="68" spans="1:24" x14ac:dyDescent="0.35">
      <c r="A68" s="26"/>
      <c r="B68" s="162"/>
      <c r="C68" s="79"/>
      <c r="D68" s="80"/>
      <c r="E68" s="79"/>
      <c r="F68" s="80"/>
      <c r="G68" s="81">
        <f t="shared" si="4"/>
        <v>0</v>
      </c>
      <c r="H68" s="79"/>
      <c r="I68" s="79"/>
      <c r="J68" s="79"/>
      <c r="K68" s="81">
        <f t="shared" si="8"/>
        <v>0</v>
      </c>
      <c r="L68" s="1"/>
      <c r="M68" s="109"/>
      <c r="N68" s="79"/>
      <c r="O68" s="81">
        <f t="shared" si="5"/>
        <v>0</v>
      </c>
      <c r="P68" s="110"/>
      <c r="Q68" s="111"/>
      <c r="R68" s="8">
        <f t="shared" si="3"/>
        <v>0</v>
      </c>
      <c r="S68" s="184" t="str" cm="1">
        <f t="array" ref="S68">IF(R68:R68=0,"Ei toimenpiteitä","Kirjoita tähän mitä tehdään")</f>
        <v>Ei toimenpiteitä</v>
      </c>
      <c r="T68" s="11"/>
      <c r="U68" s="1"/>
      <c r="V68" s="1"/>
      <c r="W68" s="1"/>
      <c r="X68" s="1"/>
    </row>
    <row r="69" spans="1:24" x14ac:dyDescent="0.35">
      <c r="A69" s="26"/>
      <c r="B69" s="162"/>
      <c r="C69" s="79"/>
      <c r="D69" s="80"/>
      <c r="E69" s="79"/>
      <c r="F69" s="80"/>
      <c r="G69" s="81">
        <f t="shared" si="4"/>
        <v>0</v>
      </c>
      <c r="H69" s="79"/>
      <c r="I69" s="79"/>
      <c r="J69" s="79"/>
      <c r="K69" s="81">
        <f t="shared" si="8"/>
        <v>0</v>
      </c>
      <c r="L69" s="1"/>
      <c r="M69" s="109"/>
      <c r="N69" s="79"/>
      <c r="O69" s="81">
        <f t="shared" si="5"/>
        <v>0</v>
      </c>
      <c r="P69" s="110"/>
      <c r="Q69" s="111"/>
      <c r="R69" s="8">
        <f t="shared" si="3"/>
        <v>0</v>
      </c>
      <c r="S69" s="184" t="str" cm="1">
        <f t="array" ref="S69">IF(R69:R69=0,"Ei toimenpiteitä","Kirjoita tähän mitä tehdään")</f>
        <v>Ei toimenpiteitä</v>
      </c>
      <c r="T69" s="11"/>
      <c r="U69" s="1"/>
      <c r="V69" s="1"/>
      <c r="W69" s="1"/>
      <c r="X69" s="1"/>
    </row>
    <row r="70" spans="1:24" x14ac:dyDescent="0.35">
      <c r="A70" s="26"/>
      <c r="B70" s="165"/>
      <c r="C70" s="82"/>
      <c r="D70" s="83"/>
      <c r="E70" s="82"/>
      <c r="F70" s="83"/>
      <c r="G70" s="84">
        <f t="shared" si="4"/>
        <v>0</v>
      </c>
      <c r="H70" s="82"/>
      <c r="I70" s="82"/>
      <c r="J70" s="82"/>
      <c r="K70" s="84">
        <f t="shared" si="8"/>
        <v>0</v>
      </c>
      <c r="L70" s="1"/>
      <c r="M70" s="112"/>
      <c r="N70" s="82"/>
      <c r="O70" s="84">
        <f t="shared" si="5"/>
        <v>0</v>
      </c>
      <c r="P70" s="113"/>
      <c r="Q70" s="114"/>
      <c r="R70" s="8">
        <f t="shared" si="3"/>
        <v>0</v>
      </c>
      <c r="S70" s="184" t="str" cm="1">
        <f t="array" ref="S70">IF(R70:R70=0,"Ei toimenpiteitä","Kirjoita tähän mitä tehdään")</f>
        <v>Ei toimenpiteitä</v>
      </c>
      <c r="T70" s="11"/>
      <c r="U70" s="1"/>
      <c r="V70" s="1"/>
      <c r="W70" s="1"/>
      <c r="X70" s="1"/>
    </row>
    <row r="71" spans="1:24" s="41" customFormat="1" x14ac:dyDescent="0.35">
      <c r="A71" s="51" t="s">
        <v>58</v>
      </c>
      <c r="B71" s="60"/>
      <c r="C71" s="101"/>
      <c r="D71" s="53"/>
      <c r="E71" s="53"/>
      <c r="F71" s="53"/>
      <c r="G71" s="54"/>
      <c r="H71" s="61"/>
      <c r="I71" s="61"/>
      <c r="J71" s="61"/>
      <c r="K71" s="62"/>
      <c r="L71" s="70"/>
      <c r="M71" s="64"/>
      <c r="N71" s="61"/>
      <c r="O71" s="61"/>
      <c r="P71" s="62"/>
      <c r="Q71" s="65"/>
      <c r="R71" s="8">
        <f t="shared" si="3"/>
        <v>0</v>
      </c>
      <c r="S71" s="183"/>
      <c r="T71" s="11"/>
      <c r="U71" s="58"/>
      <c r="V71" s="58"/>
    </row>
    <row r="72" spans="1:24" x14ac:dyDescent="0.35">
      <c r="A72" s="6" t="s">
        <v>65</v>
      </c>
      <c r="B72" s="6"/>
      <c r="C72" s="86"/>
      <c r="D72" s="85"/>
      <c r="E72" s="23"/>
      <c r="F72" s="85"/>
      <c r="G72" s="71"/>
      <c r="H72" s="86"/>
      <c r="I72" s="85"/>
      <c r="J72" s="85"/>
      <c r="K72" s="71"/>
      <c r="L72" s="70"/>
      <c r="M72" s="182"/>
      <c r="N72" s="85"/>
      <c r="O72" s="85"/>
      <c r="P72" s="71"/>
      <c r="Q72" s="72"/>
      <c r="R72" s="8">
        <f t="shared" si="3"/>
        <v>0</v>
      </c>
      <c r="S72" s="6"/>
      <c r="T72" s="11"/>
      <c r="U72" s="1"/>
      <c r="V72" s="1"/>
    </row>
    <row r="73" spans="1:24" x14ac:dyDescent="0.35">
      <c r="A73" s="26"/>
      <c r="B73" s="166"/>
      <c r="C73" s="76"/>
      <c r="D73" s="77"/>
      <c r="E73" s="76"/>
      <c r="F73" s="77"/>
      <c r="G73" s="78">
        <f t="shared" si="4"/>
        <v>0</v>
      </c>
      <c r="H73" s="76"/>
      <c r="I73" s="76"/>
      <c r="J73" s="76"/>
      <c r="K73" s="78">
        <f t="shared" si="8"/>
        <v>0</v>
      </c>
      <c r="L73" s="1"/>
      <c r="M73" s="106"/>
      <c r="N73" s="76"/>
      <c r="O73" s="78">
        <f t="shared" si="5"/>
        <v>0</v>
      </c>
      <c r="P73" s="107"/>
      <c r="Q73" s="108"/>
      <c r="R73" s="8">
        <f t="shared" si="3"/>
        <v>0</v>
      </c>
      <c r="S73" s="184" t="str" cm="1">
        <f t="array" ref="S73">IF(R73:R73=0,"Ei toimenpiteitä","Kirjoita tähän mitä tehdään")</f>
        <v>Ei toimenpiteitä</v>
      </c>
      <c r="T73" s="11"/>
      <c r="U73" s="1"/>
      <c r="V73" s="1"/>
      <c r="W73" s="1"/>
      <c r="X73" s="1"/>
    </row>
    <row r="74" spans="1:24" x14ac:dyDescent="0.35">
      <c r="A74" s="26"/>
      <c r="B74" s="167"/>
      <c r="C74" s="79"/>
      <c r="D74" s="80"/>
      <c r="E74" s="79"/>
      <c r="F74" s="80"/>
      <c r="G74" s="81">
        <f t="shared" si="4"/>
        <v>0</v>
      </c>
      <c r="H74" s="79"/>
      <c r="I74" s="79"/>
      <c r="J74" s="79"/>
      <c r="K74" s="81">
        <f t="shared" si="8"/>
        <v>0</v>
      </c>
      <c r="L74" s="1"/>
      <c r="M74" s="109"/>
      <c r="N74" s="79"/>
      <c r="O74" s="81">
        <f t="shared" si="5"/>
        <v>0</v>
      </c>
      <c r="P74" s="110"/>
      <c r="Q74" s="111"/>
      <c r="R74" s="8">
        <f t="shared" si="3"/>
        <v>0</v>
      </c>
      <c r="S74" s="184" t="str" cm="1">
        <f t="array" ref="S74">IF(R74:R74=0,"Ei toimenpiteitä","Kirjoita tähän mitä tehdään")</f>
        <v>Ei toimenpiteitä</v>
      </c>
      <c r="T74" s="11"/>
      <c r="U74" s="1"/>
      <c r="V74" s="1"/>
      <c r="W74" s="1"/>
      <c r="X74" s="1"/>
    </row>
    <row r="75" spans="1:24" x14ac:dyDescent="0.35">
      <c r="A75" s="26"/>
      <c r="B75" s="162"/>
      <c r="C75" s="79"/>
      <c r="D75" s="80"/>
      <c r="E75" s="79"/>
      <c r="F75" s="80"/>
      <c r="G75" s="81">
        <f t="shared" si="4"/>
        <v>0</v>
      </c>
      <c r="H75" s="79"/>
      <c r="I75" s="79"/>
      <c r="J75" s="79"/>
      <c r="K75" s="81">
        <f t="shared" si="8"/>
        <v>0</v>
      </c>
      <c r="L75" s="1"/>
      <c r="M75" s="109"/>
      <c r="N75" s="79"/>
      <c r="O75" s="81">
        <f t="shared" si="5"/>
        <v>0</v>
      </c>
      <c r="P75" s="110"/>
      <c r="Q75" s="111"/>
      <c r="R75" s="8">
        <f t="shared" si="3"/>
        <v>0</v>
      </c>
      <c r="S75" s="184" t="str" cm="1">
        <f t="array" ref="S75">IF(R75:R75=0,"Ei toimenpiteitä","Kirjoita tähän mitä tehdään")</f>
        <v>Ei toimenpiteitä</v>
      </c>
      <c r="T75" s="11"/>
      <c r="U75" s="1"/>
      <c r="V75" s="1"/>
      <c r="W75" s="1"/>
      <c r="X75" s="1"/>
    </row>
    <row r="76" spans="1:24" x14ac:dyDescent="0.35">
      <c r="A76" s="26"/>
      <c r="B76" s="162"/>
      <c r="C76" s="79"/>
      <c r="D76" s="80"/>
      <c r="E76" s="79"/>
      <c r="F76" s="80"/>
      <c r="G76" s="81">
        <f t="shared" si="4"/>
        <v>0</v>
      </c>
      <c r="H76" s="79"/>
      <c r="I76" s="79"/>
      <c r="J76" s="79"/>
      <c r="K76" s="81">
        <f t="shared" si="8"/>
        <v>0</v>
      </c>
      <c r="L76" s="1"/>
      <c r="M76" s="109"/>
      <c r="N76" s="79"/>
      <c r="O76" s="81">
        <f t="shared" si="5"/>
        <v>0</v>
      </c>
      <c r="P76" s="110"/>
      <c r="Q76" s="111"/>
      <c r="R76" s="8">
        <f t="shared" si="3"/>
        <v>0</v>
      </c>
      <c r="S76" s="184" t="str" cm="1">
        <f t="array" ref="S76">IF(R76:R76=0,"Ei toimenpiteitä","Kirjoita tähän mitä tehdään")</f>
        <v>Ei toimenpiteitä</v>
      </c>
      <c r="T76" s="11"/>
      <c r="U76" s="1"/>
      <c r="V76" s="1"/>
      <c r="W76" s="1"/>
      <c r="X76" s="1"/>
    </row>
    <row r="77" spans="1:24" x14ac:dyDescent="0.35">
      <c r="A77" s="26"/>
      <c r="B77" s="162"/>
      <c r="C77" s="79"/>
      <c r="D77" s="80"/>
      <c r="E77" s="79"/>
      <c r="F77" s="80"/>
      <c r="G77" s="81">
        <f t="shared" si="4"/>
        <v>0</v>
      </c>
      <c r="H77" s="79"/>
      <c r="I77" s="79"/>
      <c r="J77" s="79"/>
      <c r="K77" s="81">
        <f t="shared" si="8"/>
        <v>0</v>
      </c>
      <c r="L77" s="1"/>
      <c r="M77" s="109"/>
      <c r="N77" s="79"/>
      <c r="O77" s="81">
        <f t="shared" si="5"/>
        <v>0</v>
      </c>
      <c r="P77" s="110"/>
      <c r="Q77" s="111"/>
      <c r="R77" s="8">
        <f t="shared" si="3"/>
        <v>0</v>
      </c>
      <c r="S77" s="184" t="str" cm="1">
        <f t="array" ref="S77">IF(R77:R77=0,"Ei toimenpiteitä","Kirjoita tähän mitä tehdään")</f>
        <v>Ei toimenpiteitä</v>
      </c>
      <c r="T77" s="11"/>
      <c r="U77" s="1"/>
      <c r="V77" s="1"/>
      <c r="W77" s="1"/>
      <c r="X77" s="1"/>
    </row>
    <row r="78" spans="1:24" x14ac:dyDescent="0.35">
      <c r="A78" s="26"/>
      <c r="B78" s="162"/>
      <c r="C78" s="79"/>
      <c r="D78" s="80"/>
      <c r="E78" s="79"/>
      <c r="F78" s="80"/>
      <c r="G78" s="81">
        <f t="shared" si="4"/>
        <v>0</v>
      </c>
      <c r="H78" s="79"/>
      <c r="I78" s="79"/>
      <c r="J78" s="79"/>
      <c r="K78" s="81">
        <f t="shared" si="8"/>
        <v>0</v>
      </c>
      <c r="L78" s="1"/>
      <c r="M78" s="109"/>
      <c r="N78" s="79"/>
      <c r="O78" s="81">
        <f t="shared" si="5"/>
        <v>0</v>
      </c>
      <c r="P78" s="110"/>
      <c r="Q78" s="111"/>
      <c r="R78" s="8">
        <f t="shared" si="3"/>
        <v>0</v>
      </c>
      <c r="S78" s="184" t="str" cm="1">
        <f t="array" ref="S78">IF(R78:R78=0,"Ei toimenpiteitä","Kirjoita tähän mitä tehdään")</f>
        <v>Ei toimenpiteitä</v>
      </c>
      <c r="T78" s="11"/>
      <c r="U78" s="1"/>
      <c r="V78" s="1"/>
      <c r="W78" s="1"/>
      <c r="X78" s="1"/>
    </row>
    <row r="79" spans="1:24" x14ac:dyDescent="0.35">
      <c r="A79" s="26"/>
      <c r="B79" s="165"/>
      <c r="C79" s="82"/>
      <c r="D79" s="83"/>
      <c r="E79" s="82"/>
      <c r="F79" s="83"/>
      <c r="G79" s="84">
        <f t="shared" si="4"/>
        <v>0</v>
      </c>
      <c r="H79" s="82"/>
      <c r="I79" s="82"/>
      <c r="J79" s="82"/>
      <c r="K79" s="84">
        <f t="shared" si="8"/>
        <v>0</v>
      </c>
      <c r="L79" s="1"/>
      <c r="M79" s="112"/>
      <c r="N79" s="82"/>
      <c r="O79" s="84">
        <f t="shared" si="5"/>
        <v>0</v>
      </c>
      <c r="P79" s="113"/>
      <c r="Q79" s="114"/>
      <c r="R79" s="8">
        <f t="shared" si="3"/>
        <v>0</v>
      </c>
      <c r="S79" s="184" t="str" cm="1">
        <f t="array" ref="S79">IF(R79:R79=0,"Ei toimenpiteitä","Kirjoita tähän mitä tehdään")</f>
        <v>Ei toimenpiteitä</v>
      </c>
      <c r="T79" s="11"/>
      <c r="U79" s="1"/>
      <c r="V79" s="1"/>
      <c r="W79" s="1"/>
      <c r="X79" s="1"/>
    </row>
    <row r="80" spans="1:24" s="41" customFormat="1" x14ac:dyDescent="0.35">
      <c r="A80" s="51" t="s">
        <v>59</v>
      </c>
      <c r="B80" s="60"/>
      <c r="C80" s="101"/>
      <c r="D80" s="53"/>
      <c r="E80" s="53"/>
      <c r="F80" s="53"/>
      <c r="G80" s="54"/>
      <c r="H80" s="61"/>
      <c r="I80" s="61"/>
      <c r="J80" s="61"/>
      <c r="K80" s="62"/>
      <c r="L80" s="70"/>
      <c r="M80" s="64"/>
      <c r="N80" s="61"/>
      <c r="O80" s="61"/>
      <c r="P80" s="62"/>
      <c r="Q80" s="65"/>
      <c r="R80" s="8">
        <f t="shared" si="3"/>
        <v>0</v>
      </c>
      <c r="S80" s="183"/>
      <c r="T80" s="11"/>
      <c r="U80" s="58"/>
      <c r="V80" s="58"/>
    </row>
    <row r="81" spans="1:24" x14ac:dyDescent="0.35">
      <c r="A81" s="6" t="s">
        <v>60</v>
      </c>
      <c r="B81" s="6"/>
      <c r="C81" s="86"/>
      <c r="D81" s="85"/>
      <c r="E81" s="23"/>
      <c r="F81" s="85"/>
      <c r="G81" s="71"/>
      <c r="H81" s="86"/>
      <c r="I81" s="85"/>
      <c r="J81" s="85"/>
      <c r="K81" s="71"/>
      <c r="L81" s="70"/>
      <c r="M81" s="182"/>
      <c r="N81" s="85"/>
      <c r="O81" s="85"/>
      <c r="P81" s="71"/>
      <c r="Q81" s="72"/>
      <c r="R81" s="8">
        <f t="shared" si="3"/>
        <v>0</v>
      </c>
      <c r="S81" s="6"/>
      <c r="T81" s="11"/>
      <c r="U81" s="1"/>
      <c r="V81" s="1"/>
    </row>
    <row r="82" spans="1:24" x14ac:dyDescent="0.35">
      <c r="A82" s="26"/>
      <c r="B82" s="164"/>
      <c r="C82" s="105"/>
      <c r="D82" s="143"/>
      <c r="E82" s="76"/>
      <c r="F82" s="143"/>
      <c r="G82" s="144">
        <f t="shared" si="4"/>
        <v>0</v>
      </c>
      <c r="H82" s="105"/>
      <c r="I82" s="105"/>
      <c r="J82" s="105"/>
      <c r="K82" s="78">
        <f t="shared" si="8"/>
        <v>0</v>
      </c>
      <c r="L82" s="1"/>
      <c r="M82" s="106"/>
      <c r="N82" s="76"/>
      <c r="O82" s="78">
        <f t="shared" si="5"/>
        <v>0</v>
      </c>
      <c r="P82" s="107"/>
      <c r="Q82" s="108"/>
      <c r="R82" s="8">
        <f t="shared" ref="R82:R109" si="9">K82+O82</f>
        <v>0</v>
      </c>
      <c r="S82" s="184" t="str" cm="1">
        <f t="array" ref="S82">IF(R82:R82=0,"Ei toimenpiteitä","Kirjoita tähän mitä tehdään")</f>
        <v>Ei toimenpiteitä</v>
      </c>
      <c r="T82" s="11"/>
      <c r="U82" s="1"/>
      <c r="V82" s="1"/>
      <c r="W82" s="1"/>
      <c r="X82" s="1"/>
    </row>
    <row r="83" spans="1:24" x14ac:dyDescent="0.35">
      <c r="A83" s="26"/>
      <c r="B83" s="162"/>
      <c r="C83" s="79"/>
      <c r="D83" s="80"/>
      <c r="E83" s="79"/>
      <c r="F83" s="80"/>
      <c r="G83" s="81">
        <f t="shared" si="4"/>
        <v>0</v>
      </c>
      <c r="H83" s="79"/>
      <c r="I83" s="79"/>
      <c r="J83" s="79"/>
      <c r="K83" s="81">
        <f t="shared" si="8"/>
        <v>0</v>
      </c>
      <c r="L83" s="1"/>
      <c r="M83" s="109"/>
      <c r="N83" s="79"/>
      <c r="O83" s="81">
        <f t="shared" si="5"/>
        <v>0</v>
      </c>
      <c r="P83" s="110"/>
      <c r="Q83" s="111"/>
      <c r="R83" s="8">
        <f t="shared" si="9"/>
        <v>0</v>
      </c>
      <c r="S83" s="184" t="str" cm="1">
        <f t="array" ref="S83">IF(R83:R83=0,"Ei toimenpiteitä","Kirjoita tähän mitä tehdään")</f>
        <v>Ei toimenpiteitä</v>
      </c>
      <c r="T83" s="11"/>
      <c r="U83" s="1"/>
      <c r="V83" s="1"/>
      <c r="W83" s="1"/>
      <c r="X83" s="1"/>
    </row>
    <row r="84" spans="1:24" x14ac:dyDescent="0.35">
      <c r="A84" s="26"/>
      <c r="B84" s="162"/>
      <c r="C84" s="79"/>
      <c r="D84" s="80"/>
      <c r="E84" s="79"/>
      <c r="F84" s="80"/>
      <c r="G84" s="81">
        <f t="shared" si="4"/>
        <v>0</v>
      </c>
      <c r="H84" s="79"/>
      <c r="I84" s="79"/>
      <c r="J84" s="79"/>
      <c r="K84" s="81">
        <f t="shared" si="8"/>
        <v>0</v>
      </c>
      <c r="L84" s="1"/>
      <c r="M84" s="109"/>
      <c r="N84" s="79"/>
      <c r="O84" s="81">
        <f t="shared" si="5"/>
        <v>0</v>
      </c>
      <c r="P84" s="110"/>
      <c r="Q84" s="111"/>
      <c r="R84" s="8">
        <f t="shared" si="9"/>
        <v>0</v>
      </c>
      <c r="S84" s="184" t="str" cm="1">
        <f t="array" ref="S84">IF(R84:R84=0,"Ei toimenpiteitä","Kirjoita tähän mitä tehdään")</f>
        <v>Ei toimenpiteitä</v>
      </c>
      <c r="T84" s="11"/>
      <c r="U84" s="1"/>
      <c r="V84" s="1"/>
      <c r="W84" s="1"/>
      <c r="X84" s="1"/>
    </row>
    <row r="85" spans="1:24" x14ac:dyDescent="0.35">
      <c r="A85" s="26"/>
      <c r="B85" s="162"/>
      <c r="C85" s="79"/>
      <c r="D85" s="80"/>
      <c r="E85" s="79"/>
      <c r="F85" s="80"/>
      <c r="G85" s="81">
        <f t="shared" si="4"/>
        <v>0</v>
      </c>
      <c r="H85" s="79"/>
      <c r="I85" s="79"/>
      <c r="J85" s="79"/>
      <c r="K85" s="81">
        <f t="shared" si="8"/>
        <v>0</v>
      </c>
      <c r="L85" s="1"/>
      <c r="M85" s="109"/>
      <c r="N85" s="79"/>
      <c r="O85" s="81">
        <f t="shared" si="5"/>
        <v>0</v>
      </c>
      <c r="P85" s="110"/>
      <c r="Q85" s="111"/>
      <c r="R85" s="8">
        <f t="shared" si="9"/>
        <v>0</v>
      </c>
      <c r="S85" s="184" t="str" cm="1">
        <f t="array" ref="S85">IF(R85:R85=0,"Ei toimenpiteitä","Kirjoita tähän mitä tehdään")</f>
        <v>Ei toimenpiteitä</v>
      </c>
      <c r="T85" s="11"/>
      <c r="U85" s="1"/>
      <c r="V85" s="1"/>
      <c r="W85" s="1"/>
      <c r="X85" s="1"/>
    </row>
    <row r="86" spans="1:24" x14ac:dyDescent="0.35">
      <c r="A86" s="26"/>
      <c r="B86" s="162"/>
      <c r="C86" s="79"/>
      <c r="D86" s="80"/>
      <c r="E86" s="79"/>
      <c r="F86" s="80"/>
      <c r="G86" s="81">
        <f t="shared" si="4"/>
        <v>0</v>
      </c>
      <c r="H86" s="79"/>
      <c r="I86" s="79"/>
      <c r="J86" s="79"/>
      <c r="K86" s="81">
        <f t="shared" si="8"/>
        <v>0</v>
      </c>
      <c r="L86" s="1"/>
      <c r="M86" s="109"/>
      <c r="N86" s="79"/>
      <c r="O86" s="81">
        <f t="shared" si="5"/>
        <v>0</v>
      </c>
      <c r="P86" s="110"/>
      <c r="Q86" s="111"/>
      <c r="R86" s="8">
        <f t="shared" si="9"/>
        <v>0</v>
      </c>
      <c r="S86" s="184" t="str" cm="1">
        <f t="array" ref="S86">IF(R86:R86=0,"Ei toimenpiteitä","Kirjoita tähän mitä tehdään")</f>
        <v>Ei toimenpiteitä</v>
      </c>
      <c r="T86" s="11"/>
      <c r="U86" s="1"/>
      <c r="V86" s="1"/>
      <c r="W86" s="1"/>
      <c r="X86" s="1"/>
    </row>
    <row r="87" spans="1:24" x14ac:dyDescent="0.35">
      <c r="A87" s="26"/>
      <c r="B87" s="162"/>
      <c r="C87" s="79"/>
      <c r="D87" s="80"/>
      <c r="E87" s="79"/>
      <c r="F87" s="80"/>
      <c r="G87" s="81">
        <f t="shared" si="4"/>
        <v>0</v>
      </c>
      <c r="H87" s="79"/>
      <c r="I87" s="79"/>
      <c r="J87" s="79"/>
      <c r="K87" s="81">
        <f t="shared" si="8"/>
        <v>0</v>
      </c>
      <c r="L87" s="1"/>
      <c r="M87" s="109"/>
      <c r="N87" s="79"/>
      <c r="O87" s="81">
        <f t="shared" si="5"/>
        <v>0</v>
      </c>
      <c r="P87" s="110"/>
      <c r="Q87" s="111"/>
      <c r="R87" s="8">
        <f t="shared" si="9"/>
        <v>0</v>
      </c>
      <c r="S87" s="184" t="str" cm="1">
        <f t="array" ref="S87">IF(R87:R87=0,"Ei toimenpiteitä","Kirjoita tähän mitä tehdään")</f>
        <v>Ei toimenpiteitä</v>
      </c>
      <c r="T87" s="11"/>
      <c r="U87" s="1"/>
      <c r="V87" s="1"/>
      <c r="W87" s="1"/>
      <c r="X87" s="1"/>
    </row>
    <row r="88" spans="1:24" x14ac:dyDescent="0.35">
      <c r="A88" s="26"/>
      <c r="B88" s="162"/>
      <c r="C88" s="79"/>
      <c r="D88" s="80"/>
      <c r="E88" s="79"/>
      <c r="F88" s="80"/>
      <c r="G88" s="81">
        <f t="shared" si="4"/>
        <v>0</v>
      </c>
      <c r="H88" s="79"/>
      <c r="I88" s="79"/>
      <c r="J88" s="79"/>
      <c r="K88" s="81">
        <f t="shared" si="8"/>
        <v>0</v>
      </c>
      <c r="L88" s="1"/>
      <c r="M88" s="109"/>
      <c r="N88" s="79"/>
      <c r="O88" s="81">
        <f t="shared" si="5"/>
        <v>0</v>
      </c>
      <c r="P88" s="110"/>
      <c r="Q88" s="111"/>
      <c r="R88" s="8">
        <f t="shared" si="9"/>
        <v>0</v>
      </c>
      <c r="S88" s="184" t="str" cm="1">
        <f t="array" ref="S88">IF(R88:R88=0,"Ei toimenpiteitä","Kirjoita tähän mitä tehdään")</f>
        <v>Ei toimenpiteitä</v>
      </c>
      <c r="T88" s="11"/>
      <c r="U88" s="1"/>
      <c r="V88" s="1"/>
      <c r="W88" s="1"/>
      <c r="X88" s="1"/>
    </row>
    <row r="89" spans="1:24" x14ac:dyDescent="0.35">
      <c r="A89" s="26"/>
      <c r="B89" s="165"/>
      <c r="C89" s="82"/>
      <c r="D89" s="83"/>
      <c r="E89" s="82"/>
      <c r="F89" s="83"/>
      <c r="G89" s="84">
        <f t="shared" si="4"/>
        <v>0</v>
      </c>
      <c r="H89" s="82"/>
      <c r="I89" s="82"/>
      <c r="J89" s="82"/>
      <c r="K89" s="84">
        <f t="shared" si="8"/>
        <v>0</v>
      </c>
      <c r="L89" s="1"/>
      <c r="M89" s="112"/>
      <c r="N89" s="82"/>
      <c r="O89" s="84">
        <f t="shared" si="5"/>
        <v>0</v>
      </c>
      <c r="P89" s="113"/>
      <c r="Q89" s="114"/>
      <c r="R89" s="8">
        <f t="shared" si="9"/>
        <v>0</v>
      </c>
      <c r="S89" s="184" t="str" cm="1">
        <f t="array" ref="S89">IF(R89:R89=0,"Ei toimenpiteitä","Kirjoita tähän mitä tehdään")</f>
        <v>Ei toimenpiteitä</v>
      </c>
      <c r="T89" s="11"/>
      <c r="U89" s="1"/>
      <c r="V89" s="1"/>
      <c r="W89" s="1"/>
      <c r="X89" s="1"/>
    </row>
    <row r="90" spans="1:24" s="41" customFormat="1" x14ac:dyDescent="0.35">
      <c r="A90" s="51" t="s">
        <v>61</v>
      </c>
      <c r="B90" s="60"/>
      <c r="C90" s="101"/>
      <c r="D90" s="53"/>
      <c r="E90" s="53"/>
      <c r="F90" s="53"/>
      <c r="G90" s="54"/>
      <c r="H90" s="61"/>
      <c r="I90" s="61"/>
      <c r="J90" s="61"/>
      <c r="K90" s="62"/>
      <c r="L90" s="70"/>
      <c r="M90" s="64"/>
      <c r="N90" s="61"/>
      <c r="O90" s="61"/>
      <c r="P90" s="62"/>
      <c r="Q90" s="65"/>
      <c r="R90" s="8">
        <f t="shared" si="9"/>
        <v>0</v>
      </c>
      <c r="S90" s="183"/>
      <c r="T90" s="11"/>
      <c r="U90" s="58"/>
      <c r="V90" s="58"/>
    </row>
    <row r="91" spans="1:24" x14ac:dyDescent="0.35">
      <c r="A91" s="6" t="s">
        <v>62</v>
      </c>
      <c r="B91" s="6"/>
      <c r="C91" s="86"/>
      <c r="D91" s="85"/>
      <c r="E91" s="23"/>
      <c r="F91" s="85"/>
      <c r="G91" s="71"/>
      <c r="H91" s="86"/>
      <c r="I91" s="85"/>
      <c r="J91" s="85"/>
      <c r="K91" s="71"/>
      <c r="L91" s="70"/>
      <c r="M91" s="182"/>
      <c r="N91" s="85"/>
      <c r="O91" s="85"/>
      <c r="P91" s="71"/>
      <c r="Q91" s="72"/>
      <c r="R91" s="8">
        <f t="shared" si="9"/>
        <v>0</v>
      </c>
      <c r="S91" s="6"/>
      <c r="T91" s="11"/>
      <c r="U91" s="1"/>
      <c r="V91" s="1"/>
    </row>
    <row r="92" spans="1:24" x14ac:dyDescent="0.35">
      <c r="A92" s="26"/>
      <c r="B92" s="161"/>
      <c r="C92" s="105"/>
      <c r="D92" s="143"/>
      <c r="E92" s="76"/>
      <c r="F92" s="143"/>
      <c r="G92" s="78">
        <f t="shared" si="4"/>
        <v>0</v>
      </c>
      <c r="H92" s="105"/>
      <c r="I92" s="105"/>
      <c r="J92" s="105"/>
      <c r="K92" s="78">
        <f t="shared" si="8"/>
        <v>0</v>
      </c>
      <c r="L92" s="1"/>
      <c r="M92" s="145"/>
      <c r="N92" s="105"/>
      <c r="O92" s="78">
        <f t="shared" si="5"/>
        <v>0</v>
      </c>
      <c r="P92" s="107"/>
      <c r="Q92" s="146"/>
      <c r="R92" s="8">
        <f t="shared" si="9"/>
        <v>0</v>
      </c>
      <c r="S92" s="184" t="str" cm="1">
        <f t="array" ref="S92">IF(R92:R92=0,"Ei toimenpiteitä","Kirjoita tähän mitä tehdään")</f>
        <v>Ei toimenpiteitä</v>
      </c>
      <c r="T92" s="11"/>
      <c r="U92" s="1"/>
      <c r="V92" s="1"/>
      <c r="W92" s="1"/>
      <c r="X92" s="1"/>
    </row>
    <row r="93" spans="1:24" x14ac:dyDescent="0.35">
      <c r="A93" s="26"/>
      <c r="B93" s="162"/>
      <c r="C93" s="79"/>
      <c r="D93" s="80"/>
      <c r="E93" s="79"/>
      <c r="F93" s="80"/>
      <c r="G93" s="81">
        <f t="shared" si="4"/>
        <v>0</v>
      </c>
      <c r="H93" s="79"/>
      <c r="I93" s="79"/>
      <c r="J93" s="79"/>
      <c r="K93" s="81">
        <f t="shared" si="8"/>
        <v>0</v>
      </c>
      <c r="L93" s="1"/>
      <c r="M93" s="109"/>
      <c r="N93" s="79"/>
      <c r="O93" s="81">
        <f t="shared" si="5"/>
        <v>0</v>
      </c>
      <c r="P93" s="110"/>
      <c r="Q93" s="111"/>
      <c r="R93" s="8">
        <f t="shared" si="9"/>
        <v>0</v>
      </c>
      <c r="S93" s="184" t="str" cm="1">
        <f t="array" ref="S93">IF(R93:R93=0,"Ei toimenpiteitä","Kirjoita tähän mitä tehdään")</f>
        <v>Ei toimenpiteitä</v>
      </c>
      <c r="T93" s="11"/>
      <c r="U93" s="1"/>
      <c r="V93" s="1"/>
      <c r="W93" s="1"/>
      <c r="X93" s="1"/>
    </row>
    <row r="94" spans="1:24" x14ac:dyDescent="0.35">
      <c r="A94" s="26"/>
      <c r="B94" s="162"/>
      <c r="C94" s="79"/>
      <c r="D94" s="80"/>
      <c r="E94" s="79"/>
      <c r="F94" s="80"/>
      <c r="G94" s="81">
        <f t="shared" si="4"/>
        <v>0</v>
      </c>
      <c r="H94" s="79"/>
      <c r="I94" s="79"/>
      <c r="J94" s="79"/>
      <c r="K94" s="81">
        <f t="shared" si="8"/>
        <v>0</v>
      </c>
      <c r="L94" s="1"/>
      <c r="M94" s="109"/>
      <c r="N94" s="79"/>
      <c r="O94" s="81">
        <f t="shared" si="5"/>
        <v>0</v>
      </c>
      <c r="P94" s="110"/>
      <c r="Q94" s="111"/>
      <c r="R94" s="8">
        <f t="shared" si="9"/>
        <v>0</v>
      </c>
      <c r="S94" s="184" t="str" cm="1">
        <f t="array" ref="S94">IF(R94:R94=0,"Ei toimenpiteitä","Kirjoita tähän mitä tehdään")</f>
        <v>Ei toimenpiteitä</v>
      </c>
      <c r="T94" s="11"/>
      <c r="U94" s="1"/>
      <c r="V94" s="1"/>
      <c r="W94" s="1"/>
      <c r="X94" s="1"/>
    </row>
    <row r="95" spans="1:24" x14ac:dyDescent="0.35">
      <c r="A95" s="26"/>
      <c r="B95" s="162"/>
      <c r="C95" s="79"/>
      <c r="D95" s="80"/>
      <c r="E95" s="79"/>
      <c r="F95" s="80"/>
      <c r="G95" s="81">
        <f t="shared" si="4"/>
        <v>0</v>
      </c>
      <c r="H95" s="79"/>
      <c r="I95" s="79"/>
      <c r="J95" s="79"/>
      <c r="K95" s="81">
        <f t="shared" si="8"/>
        <v>0</v>
      </c>
      <c r="L95" s="1"/>
      <c r="M95" s="109"/>
      <c r="N95" s="79"/>
      <c r="O95" s="81">
        <f t="shared" si="5"/>
        <v>0</v>
      </c>
      <c r="P95" s="110"/>
      <c r="Q95" s="111"/>
      <c r="R95" s="8">
        <f t="shared" si="9"/>
        <v>0</v>
      </c>
      <c r="S95" s="184" t="str" cm="1">
        <f t="array" ref="S95">IF(R95:R95=0,"Ei toimenpiteitä","Kirjoita tähän mitä tehdään")</f>
        <v>Ei toimenpiteitä</v>
      </c>
      <c r="T95" s="11"/>
      <c r="U95" s="1"/>
      <c r="V95" s="1"/>
      <c r="W95" s="1"/>
      <c r="X95" s="1"/>
    </row>
    <row r="96" spans="1:24" x14ac:dyDescent="0.35">
      <c r="A96" s="26"/>
      <c r="B96" s="162"/>
      <c r="C96" s="79"/>
      <c r="D96" s="80"/>
      <c r="E96" s="79"/>
      <c r="F96" s="80"/>
      <c r="G96" s="81">
        <f t="shared" si="4"/>
        <v>0</v>
      </c>
      <c r="H96" s="79"/>
      <c r="I96" s="79"/>
      <c r="J96" s="79"/>
      <c r="K96" s="81">
        <f t="shared" si="8"/>
        <v>0</v>
      </c>
      <c r="L96" s="1"/>
      <c r="M96" s="109"/>
      <c r="N96" s="79"/>
      <c r="O96" s="81">
        <f t="shared" si="5"/>
        <v>0</v>
      </c>
      <c r="P96" s="110"/>
      <c r="Q96" s="111"/>
      <c r="R96" s="8">
        <f t="shared" si="9"/>
        <v>0</v>
      </c>
      <c r="S96" s="184" t="str" cm="1">
        <f t="array" ref="S96">IF(R96:R96=0,"Ei toimenpiteitä","Kirjoita tähän mitä tehdään")</f>
        <v>Ei toimenpiteitä</v>
      </c>
      <c r="T96" s="11"/>
      <c r="U96" s="1"/>
      <c r="V96" s="1"/>
      <c r="W96" s="1"/>
      <c r="X96" s="1"/>
    </row>
    <row r="97" spans="1:24" x14ac:dyDescent="0.35">
      <c r="A97" s="26"/>
      <c r="B97" s="162"/>
      <c r="C97" s="79"/>
      <c r="D97" s="80"/>
      <c r="E97" s="79"/>
      <c r="F97" s="80"/>
      <c r="G97" s="81">
        <f t="shared" si="4"/>
        <v>0</v>
      </c>
      <c r="H97" s="79"/>
      <c r="I97" s="79"/>
      <c r="J97" s="79"/>
      <c r="K97" s="81">
        <f t="shared" si="8"/>
        <v>0</v>
      </c>
      <c r="L97" s="1"/>
      <c r="M97" s="109"/>
      <c r="N97" s="79"/>
      <c r="O97" s="81">
        <f t="shared" si="5"/>
        <v>0</v>
      </c>
      <c r="P97" s="110"/>
      <c r="Q97" s="111"/>
      <c r="R97" s="8">
        <f t="shared" si="9"/>
        <v>0</v>
      </c>
      <c r="S97" s="184" t="str" cm="1">
        <f t="array" ref="S97">IF(R97:R97=0,"Ei toimenpiteitä","Kirjoita tähän mitä tehdään")</f>
        <v>Ei toimenpiteitä</v>
      </c>
      <c r="T97" s="11"/>
      <c r="U97" s="1"/>
      <c r="V97" s="1"/>
      <c r="W97" s="1"/>
      <c r="X97" s="1"/>
    </row>
    <row r="98" spans="1:24" x14ac:dyDescent="0.35">
      <c r="A98" s="26"/>
      <c r="B98" s="162"/>
      <c r="C98" s="79"/>
      <c r="D98" s="80"/>
      <c r="E98" s="79"/>
      <c r="F98" s="80"/>
      <c r="G98" s="81">
        <f t="shared" si="4"/>
        <v>0</v>
      </c>
      <c r="H98" s="79"/>
      <c r="I98" s="79"/>
      <c r="J98" s="79"/>
      <c r="K98" s="81">
        <f t="shared" si="8"/>
        <v>0</v>
      </c>
      <c r="L98" s="1"/>
      <c r="M98" s="109"/>
      <c r="N98" s="79"/>
      <c r="O98" s="81">
        <f t="shared" si="5"/>
        <v>0</v>
      </c>
      <c r="P98" s="110"/>
      <c r="Q98" s="111"/>
      <c r="R98" s="8">
        <f t="shared" si="9"/>
        <v>0</v>
      </c>
      <c r="S98" s="184" t="str" cm="1">
        <f t="array" ref="S98">IF(R98:R98=0,"Ei toimenpiteitä","Kirjoita tähän mitä tehdään")</f>
        <v>Ei toimenpiteitä</v>
      </c>
      <c r="T98" s="11"/>
      <c r="U98" s="1"/>
      <c r="V98" s="1"/>
      <c r="W98" s="1"/>
      <c r="X98" s="1"/>
    </row>
    <row r="99" spans="1:24" x14ac:dyDescent="0.35">
      <c r="A99" s="26"/>
      <c r="B99" s="162"/>
      <c r="C99" s="79"/>
      <c r="D99" s="80"/>
      <c r="E99" s="79"/>
      <c r="F99" s="80"/>
      <c r="G99" s="81">
        <f t="shared" si="4"/>
        <v>0</v>
      </c>
      <c r="H99" s="79"/>
      <c r="I99" s="79"/>
      <c r="J99" s="79"/>
      <c r="K99" s="81">
        <f t="shared" si="8"/>
        <v>0</v>
      </c>
      <c r="L99" s="1"/>
      <c r="M99" s="109"/>
      <c r="N99" s="79"/>
      <c r="O99" s="81">
        <f t="shared" si="5"/>
        <v>0</v>
      </c>
      <c r="P99" s="110"/>
      <c r="Q99" s="111"/>
      <c r="R99" s="8">
        <f t="shared" si="9"/>
        <v>0</v>
      </c>
      <c r="S99" s="184" t="str" cm="1">
        <f t="array" ref="S99">IF(R99:R99=0,"Ei toimenpiteitä","Kirjoita tähän mitä tehdään")</f>
        <v>Ei toimenpiteitä</v>
      </c>
      <c r="T99" s="11"/>
      <c r="U99" s="1"/>
      <c r="V99" s="1"/>
      <c r="W99" s="1"/>
      <c r="X99" s="1"/>
    </row>
    <row r="100" spans="1:24" x14ac:dyDescent="0.35">
      <c r="A100" s="26"/>
      <c r="B100" s="162"/>
      <c r="C100" s="79"/>
      <c r="D100" s="80"/>
      <c r="E100" s="79"/>
      <c r="F100" s="80"/>
      <c r="G100" s="81">
        <f t="shared" si="4"/>
        <v>0</v>
      </c>
      <c r="H100" s="79"/>
      <c r="I100" s="79"/>
      <c r="J100" s="79"/>
      <c r="K100" s="81">
        <f t="shared" si="8"/>
        <v>0</v>
      </c>
      <c r="L100" s="1"/>
      <c r="M100" s="109"/>
      <c r="N100" s="79"/>
      <c r="O100" s="81">
        <f t="shared" si="5"/>
        <v>0</v>
      </c>
      <c r="P100" s="110"/>
      <c r="Q100" s="111"/>
      <c r="R100" s="8">
        <f t="shared" si="9"/>
        <v>0</v>
      </c>
      <c r="S100" s="184" t="str" cm="1">
        <f t="array" ref="S100">IF(R100:R100=0,"Ei toimenpiteitä","Kirjoita tähän mitä tehdään")</f>
        <v>Ei toimenpiteitä</v>
      </c>
      <c r="T100" s="11"/>
      <c r="U100" s="1"/>
      <c r="V100" s="1"/>
      <c r="W100" s="1"/>
      <c r="X100" s="1"/>
    </row>
    <row r="101" spans="1:24" x14ac:dyDescent="0.35">
      <c r="A101" s="26"/>
      <c r="B101" s="163"/>
      <c r="C101" s="82"/>
      <c r="D101" s="83"/>
      <c r="E101" s="82"/>
      <c r="F101" s="83"/>
      <c r="G101" s="84">
        <f t="shared" si="4"/>
        <v>0</v>
      </c>
      <c r="H101" s="82"/>
      <c r="I101" s="82"/>
      <c r="J101" s="82"/>
      <c r="K101" s="84">
        <f t="shared" si="8"/>
        <v>0</v>
      </c>
      <c r="L101" s="1"/>
      <c r="M101" s="112"/>
      <c r="N101" s="82"/>
      <c r="O101" s="84">
        <f t="shared" si="5"/>
        <v>0</v>
      </c>
      <c r="P101" s="113"/>
      <c r="Q101" s="114"/>
      <c r="R101" s="8">
        <f t="shared" si="9"/>
        <v>0</v>
      </c>
      <c r="S101" s="184" t="str" cm="1">
        <f t="array" ref="S101">IF(R101:R101=0,"Ei toimenpiteitä","Kirjoita tähän mitä tehdään")</f>
        <v>Ei toimenpiteitä</v>
      </c>
      <c r="T101" s="11"/>
      <c r="U101" s="1"/>
      <c r="V101" s="1"/>
      <c r="W101" s="1"/>
      <c r="X101" s="1"/>
    </row>
    <row r="102" spans="1:24" x14ac:dyDescent="0.35">
      <c r="A102" s="25" t="s">
        <v>9</v>
      </c>
      <c r="B102" s="25"/>
      <c r="C102" s="86"/>
      <c r="D102" s="85"/>
      <c r="E102" s="23"/>
      <c r="F102" s="85"/>
      <c r="G102" s="71"/>
      <c r="H102" s="22"/>
      <c r="I102" s="5"/>
      <c r="J102" s="5"/>
      <c r="K102" s="24"/>
      <c r="L102" s="1"/>
      <c r="M102" s="182"/>
      <c r="N102" s="85"/>
      <c r="O102" s="85"/>
      <c r="P102" s="71"/>
      <c r="Q102" s="27"/>
      <c r="R102" s="8">
        <f t="shared" si="9"/>
        <v>0</v>
      </c>
      <c r="S102" s="6"/>
      <c r="T102" s="11"/>
      <c r="U102" s="1"/>
      <c r="V102" s="1"/>
      <c r="W102" s="1"/>
      <c r="X102" s="1"/>
    </row>
    <row r="103" spans="1:24" x14ac:dyDescent="0.35">
      <c r="A103" s="26"/>
      <c r="B103" s="170"/>
      <c r="C103" s="76"/>
      <c r="D103" s="77"/>
      <c r="E103" s="76"/>
      <c r="F103" s="77"/>
      <c r="G103" s="20">
        <f t="shared" si="4"/>
        <v>0</v>
      </c>
      <c r="H103" s="76"/>
      <c r="I103" s="76"/>
      <c r="J103" s="76"/>
      <c r="K103" s="20">
        <f t="shared" si="8"/>
        <v>0</v>
      </c>
      <c r="L103" s="1"/>
      <c r="M103" s="106"/>
      <c r="N103" s="76"/>
      <c r="O103" s="78">
        <f t="shared" si="5"/>
        <v>0</v>
      </c>
      <c r="P103" s="107"/>
      <c r="Q103" s="108"/>
      <c r="R103" s="8">
        <f t="shared" si="9"/>
        <v>0</v>
      </c>
      <c r="S103" s="184" t="str" cm="1">
        <f t="array" ref="S103">IF(R103:R103=0,"Ei toimenpiteitä","Kirjoita tähän mitä tehdään")</f>
        <v>Ei toimenpiteitä</v>
      </c>
      <c r="T103" s="11"/>
      <c r="U103" s="1"/>
      <c r="V103" s="1"/>
      <c r="W103" s="1"/>
      <c r="X103" s="1"/>
    </row>
    <row r="104" spans="1:24" x14ac:dyDescent="0.35">
      <c r="A104" s="26"/>
      <c r="B104" s="185"/>
      <c r="C104" s="79"/>
      <c r="D104" s="80"/>
      <c r="E104" s="79"/>
      <c r="F104" s="80"/>
      <c r="G104" s="20">
        <f t="shared" si="4"/>
        <v>0</v>
      </c>
      <c r="H104" s="79"/>
      <c r="I104" s="79"/>
      <c r="J104" s="79"/>
      <c r="K104" s="20">
        <f t="shared" si="8"/>
        <v>0</v>
      </c>
      <c r="L104" s="1"/>
      <c r="M104" s="109"/>
      <c r="N104" s="79"/>
      <c r="O104" s="81">
        <f t="shared" si="5"/>
        <v>0</v>
      </c>
      <c r="P104" s="110"/>
      <c r="Q104" s="111"/>
      <c r="R104" s="8">
        <f t="shared" si="9"/>
        <v>0</v>
      </c>
      <c r="S104" s="184" t="str" cm="1">
        <f t="array" ref="S104">IF(R104:R104=0,"Ei toimenpiteitä","Kirjoita tähän mitä tehdään")</f>
        <v>Ei toimenpiteitä</v>
      </c>
      <c r="T104" s="11"/>
      <c r="U104" s="1"/>
      <c r="V104" s="1"/>
      <c r="W104" s="1"/>
      <c r="X104" s="1"/>
    </row>
    <row r="105" spans="1:24" x14ac:dyDescent="0.35">
      <c r="A105" s="26"/>
      <c r="B105" s="185"/>
      <c r="C105" s="79"/>
      <c r="D105" s="80"/>
      <c r="E105" s="79"/>
      <c r="F105" s="80"/>
      <c r="G105" s="20">
        <f t="shared" si="4"/>
        <v>0</v>
      </c>
      <c r="H105" s="79"/>
      <c r="I105" s="79"/>
      <c r="J105" s="79"/>
      <c r="K105" s="20">
        <f t="shared" si="8"/>
        <v>0</v>
      </c>
      <c r="L105" s="1"/>
      <c r="M105" s="109"/>
      <c r="N105" s="79"/>
      <c r="O105" s="81">
        <f t="shared" si="5"/>
        <v>0</v>
      </c>
      <c r="P105" s="110"/>
      <c r="Q105" s="111"/>
      <c r="R105" s="8">
        <f t="shared" si="9"/>
        <v>0</v>
      </c>
      <c r="S105" s="184" t="str" cm="1">
        <f t="array" ref="S105">IF(R105:R105=0,"Ei toimenpiteitä","Kirjoita tähän mitä tehdään")</f>
        <v>Ei toimenpiteitä</v>
      </c>
      <c r="T105" s="11"/>
      <c r="U105" s="1"/>
      <c r="V105" s="1"/>
      <c r="W105" s="1"/>
      <c r="X105" s="1"/>
    </row>
    <row r="106" spans="1:24" x14ac:dyDescent="0.35">
      <c r="A106" s="26"/>
      <c r="B106" s="185"/>
      <c r="C106" s="79"/>
      <c r="D106" s="80"/>
      <c r="E106" s="79"/>
      <c r="F106" s="80"/>
      <c r="G106" s="20">
        <f t="shared" si="4"/>
        <v>0</v>
      </c>
      <c r="H106" s="79"/>
      <c r="I106" s="79"/>
      <c r="J106" s="79"/>
      <c r="K106" s="20">
        <f t="shared" si="8"/>
        <v>0</v>
      </c>
      <c r="L106" s="1"/>
      <c r="M106" s="109"/>
      <c r="N106" s="79"/>
      <c r="O106" s="81">
        <f t="shared" si="5"/>
        <v>0</v>
      </c>
      <c r="P106" s="110"/>
      <c r="Q106" s="111"/>
      <c r="R106" s="8">
        <f t="shared" si="9"/>
        <v>0</v>
      </c>
      <c r="S106" s="184" t="str" cm="1">
        <f t="array" ref="S106">IF(R106:R106=0,"Ei toimenpiteitä","Kirjoita tähän mitä tehdään")</f>
        <v>Ei toimenpiteitä</v>
      </c>
      <c r="T106" s="11"/>
      <c r="U106" s="1"/>
      <c r="V106" s="1"/>
      <c r="W106" s="1"/>
      <c r="X106" s="1"/>
    </row>
    <row r="107" spans="1:24" x14ac:dyDescent="0.35">
      <c r="A107" s="26"/>
      <c r="B107" s="185"/>
      <c r="C107" s="79"/>
      <c r="D107" s="80"/>
      <c r="E107" s="79"/>
      <c r="F107" s="80"/>
      <c r="G107" s="20">
        <f t="shared" si="4"/>
        <v>0</v>
      </c>
      <c r="H107" s="79"/>
      <c r="I107" s="79"/>
      <c r="J107" s="79"/>
      <c r="K107" s="20">
        <f t="shared" si="8"/>
        <v>0</v>
      </c>
      <c r="L107" s="1"/>
      <c r="M107" s="109"/>
      <c r="N107" s="79"/>
      <c r="O107" s="81">
        <f t="shared" si="5"/>
        <v>0</v>
      </c>
      <c r="P107" s="110"/>
      <c r="Q107" s="111"/>
      <c r="R107" s="8">
        <f t="shared" si="9"/>
        <v>0</v>
      </c>
      <c r="S107" s="184" t="str" cm="1">
        <f t="array" ref="S107">IF(R107:R107=0,"Ei toimenpiteitä","Kirjoita tähän mitä tehdään")</f>
        <v>Ei toimenpiteitä</v>
      </c>
      <c r="T107" s="11"/>
      <c r="U107" s="1"/>
      <c r="V107" s="1"/>
      <c r="W107" s="1"/>
      <c r="X107" s="1"/>
    </row>
    <row r="108" spans="1:24" x14ac:dyDescent="0.35">
      <c r="A108" s="26"/>
      <c r="B108" s="185"/>
      <c r="C108" s="79"/>
      <c r="D108" s="80"/>
      <c r="E108" s="79"/>
      <c r="F108" s="80"/>
      <c r="G108" s="20">
        <f t="shared" si="4"/>
        <v>0</v>
      </c>
      <c r="H108" s="79"/>
      <c r="I108" s="79"/>
      <c r="J108" s="79"/>
      <c r="K108" s="20">
        <f t="shared" si="8"/>
        <v>0</v>
      </c>
      <c r="L108" s="1"/>
      <c r="M108" s="109"/>
      <c r="N108" s="79"/>
      <c r="O108" s="81">
        <f t="shared" si="5"/>
        <v>0</v>
      </c>
      <c r="P108" s="110"/>
      <c r="Q108" s="111"/>
      <c r="R108" s="8">
        <f t="shared" si="9"/>
        <v>0</v>
      </c>
      <c r="S108" s="184" t="str" cm="1">
        <f t="array" ref="S108">IF(R108:R108=0,"Ei toimenpiteitä","Kirjoita tähän mitä tehdään")</f>
        <v>Ei toimenpiteitä</v>
      </c>
      <c r="T108" s="11"/>
      <c r="U108" s="1"/>
      <c r="V108" s="1"/>
      <c r="W108" s="1"/>
      <c r="X108" s="1"/>
    </row>
    <row r="109" spans="1:24" ht="15" thickBot="1" x14ac:dyDescent="0.4">
      <c r="A109" s="26"/>
      <c r="B109" s="171"/>
      <c r="C109" s="82"/>
      <c r="D109" s="83"/>
      <c r="E109" s="82"/>
      <c r="F109" s="83"/>
      <c r="G109" s="150">
        <f t="shared" si="4"/>
        <v>0</v>
      </c>
      <c r="H109" s="147"/>
      <c r="I109" s="82"/>
      <c r="J109" s="82"/>
      <c r="K109" s="150">
        <f t="shared" si="8"/>
        <v>0</v>
      </c>
      <c r="L109" s="1"/>
      <c r="M109" s="151"/>
      <c r="N109" s="152"/>
      <c r="O109" s="153">
        <f t="shared" si="5"/>
        <v>0</v>
      </c>
      <c r="P109" s="148"/>
      <c r="Q109" s="149"/>
      <c r="R109" s="8">
        <f t="shared" si="9"/>
        <v>0</v>
      </c>
      <c r="S109" s="184" t="str" cm="1">
        <f t="array" ref="S109">IF(R109:R109=0,"Ei toimenpiteitä","Kirjoita tähän mitä tehdään")</f>
        <v>Ei toimenpiteitä</v>
      </c>
      <c r="T109" s="11"/>
      <c r="U109" s="1"/>
      <c r="V109" s="1"/>
      <c r="W109" s="1"/>
      <c r="X109" s="1"/>
    </row>
    <row r="110" spans="1:24" ht="15" thickTop="1" x14ac:dyDescent="0.35">
      <c r="A110" s="1"/>
      <c r="B110" s="28"/>
      <c r="C110" s="1"/>
      <c r="D110" s="1"/>
      <c r="E110" s="1"/>
      <c r="F110" s="1"/>
      <c r="G110" s="175">
        <f>SUM(G13:G109)</f>
        <v>0</v>
      </c>
      <c r="H110" s="1"/>
      <c r="J110" s="90" t="s">
        <v>10</v>
      </c>
      <c r="K110" s="176">
        <f>SUM(K13:K109)</f>
        <v>0</v>
      </c>
      <c r="L110" s="1"/>
      <c r="M110" s="91">
        <f>SUM(M14:M109)</f>
        <v>0</v>
      </c>
      <c r="N110" s="91">
        <f>SUM(N14:N109)</f>
        <v>0</v>
      </c>
      <c r="O110" s="176">
        <f>SUM(O13:O109)</f>
        <v>0</v>
      </c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35">
      <c r="A111" s="1"/>
      <c r="B111" s="8" t="s">
        <v>70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56" t="s">
        <v>78</v>
      </c>
      <c r="N111" s="156" t="s">
        <v>78</v>
      </c>
      <c r="O111" s="172" t="s">
        <v>79</v>
      </c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35">
      <c r="A112" s="1"/>
      <c r="B112" s="8" t="s">
        <v>71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R112" s="1"/>
      <c r="S112" s="1"/>
      <c r="T112" s="1"/>
      <c r="U112" s="1"/>
      <c r="V112" s="1"/>
      <c r="W112" s="1"/>
      <c r="X112" s="1"/>
    </row>
    <row r="113" spans="1:24" x14ac:dyDescent="0.35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R113" s="1"/>
      <c r="S113" s="1"/>
      <c r="T113" s="1"/>
      <c r="U113" s="1"/>
      <c r="V113" s="1"/>
      <c r="W113" s="1"/>
      <c r="X113" s="1"/>
    </row>
    <row r="114" spans="1:24" ht="17" thickBot="1" x14ac:dyDescent="0.4">
      <c r="A114" s="1"/>
      <c r="B114" s="8" t="s">
        <v>11</v>
      </c>
      <c r="H114" s="92" t="s">
        <v>20</v>
      </c>
      <c r="K114" s="1"/>
      <c r="L114" s="1"/>
      <c r="M114" s="1"/>
      <c r="N114" s="1"/>
      <c r="O114" s="28"/>
      <c r="P114" s="28"/>
      <c r="R114" s="1"/>
      <c r="S114" s="1"/>
      <c r="T114" s="1"/>
      <c r="U114" s="1"/>
      <c r="V114" s="1"/>
      <c r="W114" s="1"/>
      <c r="X114" s="1"/>
    </row>
    <row r="115" spans="1:24" ht="17" thickBot="1" x14ac:dyDescent="0.4">
      <c r="A115" s="1"/>
      <c r="B115" s="8" t="s">
        <v>12</v>
      </c>
      <c r="H115" s="198" t="s">
        <v>30</v>
      </c>
      <c r="I115" s="199"/>
      <c r="J115" s="97">
        <v>0.65</v>
      </c>
      <c r="K115" s="30">
        <f>K118*J115</f>
        <v>0</v>
      </c>
      <c r="L115" s="14"/>
      <c r="M115" s="93"/>
      <c r="O115" s="98"/>
      <c r="P115" s="98"/>
      <c r="R115" s="1"/>
      <c r="S115" s="1"/>
      <c r="T115" s="1"/>
      <c r="U115" s="1"/>
      <c r="V115" s="1"/>
      <c r="W115" s="1"/>
      <c r="X115" s="1"/>
    </row>
    <row r="116" spans="1:24" ht="15" thickBot="1" x14ac:dyDescent="0.4">
      <c r="A116" s="1"/>
      <c r="B116" s="99" t="s">
        <v>66</v>
      </c>
      <c r="H116" s="198" t="s">
        <v>31</v>
      </c>
      <c r="I116" s="199"/>
      <c r="J116" s="97">
        <v>0</v>
      </c>
      <c r="K116" s="180">
        <f>K118*J116</f>
        <v>0</v>
      </c>
      <c r="M116" s="93"/>
      <c r="N116" s="92"/>
      <c r="O116" s="98"/>
      <c r="P116" s="98"/>
      <c r="R116" s="1"/>
      <c r="S116" s="1"/>
      <c r="T116" s="1"/>
      <c r="U116" s="1"/>
      <c r="V116" s="1"/>
      <c r="W116" s="1"/>
      <c r="X116" s="1"/>
    </row>
    <row r="117" spans="1:24" ht="15" thickBot="1" x14ac:dyDescent="0.4">
      <c r="A117" s="1"/>
      <c r="B117" s="8" t="s">
        <v>13</v>
      </c>
      <c r="H117" s="198" t="s">
        <v>32</v>
      </c>
      <c r="I117" s="199"/>
      <c r="J117" s="97">
        <v>0.35</v>
      </c>
      <c r="K117" s="179">
        <f>K118*J117</f>
        <v>0</v>
      </c>
      <c r="L117" s="94"/>
      <c r="M117" s="7">
        <f>K117</f>
        <v>0</v>
      </c>
      <c r="N117" s="44" t="s">
        <v>67</v>
      </c>
      <c r="O117" s="98"/>
      <c r="P117" s="98"/>
      <c r="R117" s="1"/>
      <c r="S117" s="1"/>
      <c r="T117" s="1"/>
      <c r="U117" s="1"/>
      <c r="V117" s="1"/>
      <c r="W117" s="1"/>
      <c r="X117" s="1"/>
    </row>
    <row r="118" spans="1:24" x14ac:dyDescent="0.35">
      <c r="A118" s="1"/>
      <c r="B118" s="8" t="s">
        <v>14</v>
      </c>
      <c r="H118" s="42" t="s">
        <v>21</v>
      </c>
      <c r="J118" s="95">
        <f>SUM(J115:J117)</f>
        <v>1</v>
      </c>
      <c r="K118" s="31">
        <f>K110+O110</f>
        <v>0</v>
      </c>
      <c r="L118" s="1"/>
      <c r="M118" s="16">
        <f>O110</f>
        <v>0</v>
      </c>
      <c r="N118" s="44" t="s">
        <v>68</v>
      </c>
      <c r="O118" s="98"/>
      <c r="P118" s="98"/>
      <c r="R118" s="1"/>
      <c r="S118" s="1"/>
      <c r="T118" s="1"/>
      <c r="U118" s="1"/>
      <c r="V118" s="1"/>
      <c r="W118" s="1"/>
      <c r="X118" s="1"/>
    </row>
    <row r="119" spans="1:24" x14ac:dyDescent="0.35">
      <c r="A119" s="1"/>
      <c r="B119" s="8" t="s">
        <v>15</v>
      </c>
      <c r="I119" s="1"/>
      <c r="J119" s="1"/>
      <c r="K119" s="96"/>
      <c r="L119" s="1"/>
      <c r="M119" s="21">
        <f>M117-M118</f>
        <v>0</v>
      </c>
      <c r="N119" s="100" t="s">
        <v>69</v>
      </c>
      <c r="O119" s="98"/>
      <c r="P119" s="98"/>
      <c r="R119" s="1"/>
      <c r="S119" s="1"/>
      <c r="T119" s="1"/>
      <c r="U119" s="1"/>
      <c r="V119" s="1"/>
      <c r="W119" s="1"/>
      <c r="X119" s="1"/>
    </row>
    <row r="120" spans="1:24" x14ac:dyDescent="0.35">
      <c r="A120" s="1"/>
      <c r="B120" s="8" t="s">
        <v>16</v>
      </c>
      <c r="C120" s="1"/>
      <c r="D120" s="1"/>
      <c r="E120" s="1"/>
      <c r="F120" s="1"/>
      <c r="G120" s="1"/>
      <c r="H120" s="1"/>
      <c r="I120" s="1"/>
      <c r="J120" s="1"/>
      <c r="K120" s="28"/>
      <c r="L120" s="28"/>
      <c r="M120" s="28"/>
      <c r="N120" s="28"/>
      <c r="O120" s="98"/>
      <c r="P120" s="98"/>
      <c r="R120" s="1"/>
      <c r="S120" s="1"/>
      <c r="T120" s="1"/>
      <c r="U120" s="1"/>
      <c r="V120" s="1"/>
      <c r="W120" s="1"/>
      <c r="X120" s="1"/>
    </row>
    <row r="121" spans="1:24" x14ac:dyDescent="0.35">
      <c r="A121" s="1"/>
      <c r="B121" s="8" t="s">
        <v>17</v>
      </c>
      <c r="F121" s="1"/>
      <c r="G121" s="1"/>
      <c r="H121" s="174" t="s">
        <v>22</v>
      </c>
      <c r="I121" s="1"/>
      <c r="J121" s="28"/>
      <c r="K121" s="28"/>
      <c r="L121" s="28"/>
      <c r="M121" s="28"/>
      <c r="N121" s="28"/>
      <c r="O121" s="98"/>
      <c r="P121" s="98"/>
      <c r="R121" s="1"/>
      <c r="S121" s="1"/>
      <c r="T121" s="1"/>
      <c r="U121" s="1"/>
      <c r="V121" s="1"/>
      <c r="W121" s="1"/>
      <c r="X121" s="1"/>
    </row>
    <row r="122" spans="1:24" x14ac:dyDescent="0.35">
      <c r="A122" s="1"/>
      <c r="B122" s="8" t="s">
        <v>18</v>
      </c>
      <c r="F122" s="1"/>
      <c r="G122" s="1"/>
      <c r="H122" s="192" t="s">
        <v>33</v>
      </c>
      <c r="I122" s="193"/>
      <c r="J122" s="194"/>
      <c r="K122" s="35">
        <f>K115</f>
        <v>0</v>
      </c>
      <c r="L122" s="28"/>
      <c r="M122" s="28"/>
      <c r="N122" s="28"/>
      <c r="O122" s="98"/>
      <c r="P122" s="98"/>
      <c r="R122" s="1"/>
      <c r="S122" s="1"/>
      <c r="T122" s="1"/>
      <c r="U122" s="1"/>
      <c r="V122" s="1"/>
      <c r="W122" s="1"/>
      <c r="X122" s="1"/>
    </row>
    <row r="123" spans="1:24" x14ac:dyDescent="0.35">
      <c r="A123" s="1"/>
      <c r="B123" s="8" t="s">
        <v>19</v>
      </c>
      <c r="F123" s="1"/>
      <c r="G123" s="1"/>
      <c r="H123" s="192" t="s">
        <v>34</v>
      </c>
      <c r="I123" s="193"/>
      <c r="J123" s="194"/>
      <c r="K123" s="181">
        <f>K116</f>
        <v>0</v>
      </c>
      <c r="L123" s="28"/>
      <c r="M123" s="28"/>
      <c r="N123" s="28"/>
      <c r="O123" s="98"/>
      <c r="P123" s="98"/>
      <c r="R123" s="1"/>
      <c r="S123" s="1"/>
      <c r="T123" s="1"/>
      <c r="U123" s="1"/>
      <c r="V123" s="1"/>
      <c r="W123" s="1"/>
      <c r="X123" s="1"/>
    </row>
    <row r="124" spans="1:24" x14ac:dyDescent="0.35">
      <c r="A124" s="1"/>
      <c r="B124" s="29"/>
      <c r="F124" s="1"/>
      <c r="G124" s="1"/>
      <c r="H124" s="192" t="s">
        <v>35</v>
      </c>
      <c r="I124" s="193"/>
      <c r="J124" s="194"/>
      <c r="K124" s="21">
        <f>SUM(K122:K123)</f>
        <v>0</v>
      </c>
      <c r="L124" s="28"/>
      <c r="M124" s="28"/>
      <c r="N124" s="28"/>
      <c r="O124" s="98"/>
      <c r="P124" s="98"/>
      <c r="R124" s="1"/>
      <c r="S124" s="1"/>
      <c r="T124" s="1"/>
      <c r="U124" s="1"/>
      <c r="V124" s="1"/>
      <c r="W124" s="1"/>
      <c r="X124" s="1"/>
    </row>
    <row r="125" spans="1:24" x14ac:dyDescent="0.35">
      <c r="A125" s="1"/>
      <c r="B125" s="29"/>
      <c r="F125" s="1"/>
      <c r="G125" s="1"/>
      <c r="H125" s="192" t="s">
        <v>36</v>
      </c>
      <c r="I125" s="193"/>
      <c r="J125" s="194"/>
      <c r="K125" s="21">
        <f>M119</f>
        <v>0</v>
      </c>
      <c r="L125" s="28"/>
      <c r="M125" s="28"/>
      <c r="N125" s="28"/>
      <c r="O125" s="98"/>
      <c r="P125" s="98"/>
      <c r="R125" s="1"/>
      <c r="S125" s="1"/>
      <c r="T125" s="1"/>
      <c r="U125" s="1"/>
      <c r="V125" s="1"/>
      <c r="W125" s="1"/>
      <c r="X125" s="1"/>
    </row>
    <row r="126" spans="1:24" x14ac:dyDescent="0.35">
      <c r="A126" s="1"/>
      <c r="B126" s="28"/>
      <c r="F126" s="1"/>
      <c r="G126" s="1"/>
      <c r="H126" s="192" t="s">
        <v>37</v>
      </c>
      <c r="I126" s="193"/>
      <c r="J126" s="194"/>
      <c r="K126" s="16">
        <f>M118</f>
        <v>0</v>
      </c>
      <c r="L126" s="28"/>
      <c r="M126" s="28"/>
      <c r="N126" s="28"/>
      <c r="O126" s="98"/>
      <c r="P126" s="98"/>
      <c r="R126" s="1"/>
      <c r="S126" s="1"/>
      <c r="T126" s="1"/>
      <c r="U126" s="1"/>
      <c r="V126" s="1"/>
      <c r="W126" s="1"/>
      <c r="X126" s="1"/>
    </row>
    <row r="127" spans="1:24" x14ac:dyDescent="0.35">
      <c r="A127" s="1"/>
      <c r="B127" s="28"/>
      <c r="F127" s="1"/>
      <c r="G127" s="1"/>
      <c r="H127" s="192" t="s">
        <v>38</v>
      </c>
      <c r="I127" s="193"/>
      <c r="J127" s="194"/>
      <c r="K127" s="7">
        <f>K125+K126</f>
        <v>0</v>
      </c>
      <c r="L127" s="28"/>
      <c r="M127" s="28"/>
      <c r="N127" s="28"/>
      <c r="O127" s="98"/>
      <c r="P127" s="98"/>
      <c r="R127" s="1"/>
      <c r="S127" s="1"/>
      <c r="T127" s="1"/>
      <c r="U127" s="1"/>
      <c r="V127" s="1"/>
      <c r="W127" s="1"/>
      <c r="X127" s="1"/>
    </row>
    <row r="128" spans="1:24" x14ac:dyDescent="0.35">
      <c r="A128" s="1"/>
      <c r="B128" s="28"/>
      <c r="F128" s="1"/>
      <c r="G128" s="1"/>
      <c r="H128" s="192" t="s">
        <v>39</v>
      </c>
      <c r="I128" s="193"/>
      <c r="J128" s="194"/>
      <c r="K128" s="21">
        <f>K124+K127</f>
        <v>0</v>
      </c>
      <c r="L128" s="28"/>
      <c r="M128" s="28"/>
      <c r="N128" s="28"/>
      <c r="O128" s="98"/>
      <c r="P128" s="98"/>
      <c r="R128" s="1"/>
      <c r="S128" s="1"/>
      <c r="T128" s="1"/>
      <c r="U128" s="1"/>
      <c r="V128" s="1"/>
      <c r="W128" s="1"/>
      <c r="X128" s="1"/>
    </row>
    <row r="129" spans="1:24" x14ac:dyDescent="0.35">
      <c r="A129" s="1"/>
      <c r="B129" s="28"/>
      <c r="F129" s="1"/>
      <c r="G129" s="1"/>
      <c r="H129" s="192" t="s">
        <v>40</v>
      </c>
      <c r="I129" s="193"/>
      <c r="J129" s="194"/>
      <c r="K129" s="15"/>
      <c r="L129" s="28"/>
      <c r="M129" s="28"/>
      <c r="N129" s="28"/>
      <c r="O129" s="98"/>
      <c r="P129" s="98"/>
      <c r="R129" s="1"/>
      <c r="S129" s="1"/>
      <c r="T129" s="1"/>
      <c r="U129" s="1"/>
      <c r="V129" s="1"/>
      <c r="W129" s="1"/>
      <c r="X129" s="1"/>
    </row>
    <row r="130" spans="1:24" x14ac:dyDescent="0.35">
      <c r="A130" s="1"/>
      <c r="B130" s="28"/>
      <c r="F130" s="1"/>
      <c r="G130" s="1"/>
      <c r="H130" s="195" t="s">
        <v>41</v>
      </c>
      <c r="I130" s="196"/>
      <c r="J130" s="197"/>
      <c r="K130" s="32">
        <f>K128-K129</f>
        <v>0</v>
      </c>
      <c r="L130" s="28"/>
      <c r="M130" s="28"/>
      <c r="N130" s="28"/>
      <c r="O130" s="98"/>
      <c r="P130" s="98"/>
      <c r="R130" s="1"/>
      <c r="S130" s="1"/>
      <c r="T130" s="1"/>
      <c r="U130" s="1"/>
      <c r="V130" s="1"/>
      <c r="W130" s="1"/>
      <c r="X130" s="1"/>
    </row>
    <row r="131" spans="1:24" x14ac:dyDescent="0.35">
      <c r="A131" s="1"/>
      <c r="B131" s="28"/>
      <c r="C131" s="1"/>
      <c r="D131" s="1"/>
      <c r="E131" s="1"/>
      <c r="F131" s="1"/>
      <c r="G131" s="1"/>
      <c r="H131" s="1"/>
      <c r="I131" s="1"/>
      <c r="J131" s="1"/>
      <c r="K131" s="28"/>
      <c r="L131" s="28"/>
      <c r="M131" s="28"/>
      <c r="N131" s="28"/>
      <c r="O131" s="98"/>
      <c r="P131" s="98"/>
      <c r="R131" s="1"/>
      <c r="S131" s="1"/>
      <c r="T131" s="1"/>
      <c r="U131" s="1"/>
      <c r="V131" s="1"/>
      <c r="W131" s="1"/>
      <c r="X131" s="1"/>
    </row>
    <row r="132" spans="1:24" x14ac:dyDescent="0.35">
      <c r="A132" s="1"/>
      <c r="B132" s="28"/>
      <c r="C132" s="1"/>
      <c r="D132" s="1"/>
      <c r="E132" s="1"/>
      <c r="F132" s="1"/>
      <c r="G132" s="1"/>
      <c r="H132" s="1"/>
      <c r="K132" s="28"/>
      <c r="L132" s="28"/>
      <c r="M132" s="29"/>
      <c r="N132" s="28"/>
      <c r="O132" s="98"/>
      <c r="P132" s="98"/>
      <c r="R132" s="1"/>
      <c r="S132" s="1"/>
      <c r="T132" s="1"/>
      <c r="U132" s="1"/>
      <c r="V132" s="1"/>
      <c r="W132" s="1"/>
      <c r="X132" s="1"/>
    </row>
    <row r="133" spans="1:24" x14ac:dyDescent="0.35">
      <c r="A133" s="1"/>
      <c r="B133" s="28"/>
      <c r="C133" s="1"/>
      <c r="D133" s="1"/>
      <c r="E133" s="1"/>
      <c r="F133" s="1"/>
      <c r="G133" s="1"/>
      <c r="H133" s="1"/>
      <c r="K133" s="28"/>
      <c r="L133" s="28"/>
      <c r="M133" s="29"/>
      <c r="N133" s="28"/>
      <c r="O133" s="98"/>
      <c r="P133" s="98"/>
      <c r="R133" s="1"/>
      <c r="S133" s="1"/>
      <c r="T133" s="1"/>
      <c r="U133" s="1"/>
      <c r="V133" s="1"/>
      <c r="W133" s="1"/>
      <c r="X133" s="1"/>
    </row>
    <row r="134" spans="1:24" x14ac:dyDescent="0.35">
      <c r="A134" s="1"/>
      <c r="B134" s="29"/>
      <c r="C134" s="1"/>
      <c r="D134" s="1"/>
      <c r="E134" s="1"/>
      <c r="F134" s="1"/>
      <c r="G134" s="1"/>
      <c r="H134" s="1"/>
      <c r="K134" s="28"/>
      <c r="L134" s="28"/>
      <c r="M134" s="29"/>
      <c r="N134" s="28"/>
      <c r="O134" s="98"/>
      <c r="P134" s="98"/>
      <c r="R134" s="1"/>
      <c r="S134" s="1"/>
      <c r="T134" s="1"/>
      <c r="U134" s="1"/>
      <c r="V134" s="1"/>
      <c r="W134" s="1"/>
      <c r="X134" s="1"/>
    </row>
    <row r="135" spans="1:24" x14ac:dyDescent="0.35">
      <c r="A135" s="1"/>
      <c r="C135" s="1"/>
      <c r="D135" s="1"/>
      <c r="E135" s="1"/>
      <c r="F135" s="1"/>
      <c r="G135" s="1"/>
      <c r="H135" s="1"/>
      <c r="K135" s="28"/>
      <c r="L135" s="28"/>
      <c r="M135" s="29"/>
      <c r="N135" s="28"/>
      <c r="O135" s="28"/>
      <c r="P135" s="28"/>
      <c r="R135" s="1"/>
      <c r="S135" s="1"/>
      <c r="T135" s="1"/>
      <c r="U135" s="1"/>
      <c r="V135" s="1"/>
      <c r="W135" s="1"/>
      <c r="X135" s="1"/>
    </row>
    <row r="136" spans="1:24" x14ac:dyDescent="0.35">
      <c r="A136" s="1"/>
      <c r="C136" s="1"/>
      <c r="D136" s="1"/>
      <c r="E136" s="1"/>
      <c r="F136" s="1"/>
      <c r="G136" s="1"/>
      <c r="H136" s="1"/>
      <c r="K136" s="28"/>
      <c r="L136" s="28"/>
      <c r="M136" s="29"/>
      <c r="N136" s="28"/>
      <c r="O136" s="28"/>
      <c r="P136" s="28"/>
      <c r="R136" s="1"/>
      <c r="S136" s="1"/>
      <c r="T136" s="1"/>
      <c r="U136" s="1"/>
      <c r="V136" s="1"/>
      <c r="W136" s="1"/>
      <c r="X136" s="1"/>
    </row>
    <row r="137" spans="1:24" x14ac:dyDescent="0.35">
      <c r="A137" s="1"/>
      <c r="C137" s="1"/>
      <c r="D137" s="1"/>
      <c r="E137" s="1"/>
      <c r="F137" s="1"/>
      <c r="G137" s="1"/>
      <c r="H137" s="1"/>
      <c r="K137" s="28"/>
      <c r="L137" s="28"/>
      <c r="M137" s="29"/>
      <c r="N137" s="28"/>
      <c r="O137" s="28"/>
      <c r="P137" s="28"/>
      <c r="R137" s="1"/>
      <c r="S137" s="1"/>
      <c r="T137" s="1"/>
      <c r="U137" s="1"/>
      <c r="V137" s="1"/>
      <c r="W137" s="1"/>
      <c r="X137" s="1"/>
    </row>
    <row r="138" spans="1:24" x14ac:dyDescent="0.35">
      <c r="A138" s="1"/>
      <c r="C138" s="1"/>
      <c r="D138" s="1"/>
      <c r="E138" s="1"/>
      <c r="F138" s="1"/>
      <c r="G138" s="1"/>
      <c r="H138" s="1"/>
      <c r="K138" s="28"/>
      <c r="L138" s="28"/>
      <c r="M138" s="29"/>
      <c r="N138" s="28"/>
      <c r="O138" s="28"/>
      <c r="P138" s="28"/>
      <c r="R138" s="1"/>
      <c r="S138" s="1"/>
      <c r="T138" s="1"/>
      <c r="U138" s="1"/>
      <c r="V138" s="1"/>
      <c r="W138" s="1"/>
      <c r="X138" s="1"/>
    </row>
    <row r="139" spans="1:24" x14ac:dyDescent="0.35">
      <c r="A139" s="1"/>
      <c r="C139" s="1"/>
      <c r="D139" s="1"/>
      <c r="E139" s="1"/>
      <c r="F139" s="1"/>
      <c r="G139" s="1"/>
      <c r="H139" s="1"/>
      <c r="K139" s="28"/>
      <c r="L139" s="28"/>
      <c r="M139" s="29"/>
      <c r="N139" s="28"/>
      <c r="O139" s="28"/>
      <c r="P139" s="28"/>
      <c r="R139" s="1"/>
      <c r="S139" s="1"/>
      <c r="T139" s="1"/>
      <c r="U139" s="1"/>
      <c r="V139" s="1"/>
      <c r="W139" s="1"/>
      <c r="X139" s="1"/>
    </row>
    <row r="140" spans="1:24" x14ac:dyDescent="0.35">
      <c r="A140" s="1"/>
      <c r="C140" s="1"/>
      <c r="D140" s="1"/>
      <c r="E140" s="1"/>
      <c r="F140" s="1"/>
      <c r="G140" s="1"/>
      <c r="H140" s="1"/>
      <c r="K140" s="1"/>
      <c r="L140" s="1"/>
      <c r="N140" s="1"/>
      <c r="O140" s="1"/>
      <c r="P140" s="1"/>
      <c r="R140" s="1"/>
      <c r="S140" s="1"/>
      <c r="T140" s="1"/>
      <c r="U140" s="1"/>
      <c r="V140" s="1"/>
      <c r="W140" s="1"/>
      <c r="X140" s="1"/>
    </row>
    <row r="141" spans="1:24" x14ac:dyDescent="0.35">
      <c r="A141" s="1"/>
      <c r="C141" s="1"/>
      <c r="D141" s="1"/>
      <c r="E141" s="1"/>
      <c r="F141" s="1"/>
      <c r="G141" s="1"/>
      <c r="H141" s="1"/>
      <c r="K141" s="1"/>
      <c r="L141" s="1"/>
      <c r="N141" s="1"/>
      <c r="O141" s="1"/>
      <c r="P141" s="1"/>
      <c r="R141" s="1"/>
      <c r="S141" s="1"/>
      <c r="T141" s="1"/>
      <c r="U141" s="1"/>
      <c r="V141" s="1"/>
      <c r="W141" s="1"/>
      <c r="X141" s="1"/>
    </row>
    <row r="142" spans="1:24" ht="14.5" customHeight="1" x14ac:dyDescent="0.35">
      <c r="A142" s="1"/>
      <c r="C142" s="1"/>
      <c r="D142" s="1"/>
      <c r="E142" s="1"/>
      <c r="F142" s="1"/>
      <c r="G142" s="1"/>
      <c r="H142" s="1"/>
      <c r="N142" s="1"/>
      <c r="O142" s="1"/>
      <c r="P142" s="1"/>
      <c r="R142" s="1"/>
      <c r="S142" s="1"/>
      <c r="T142" s="1"/>
      <c r="U142" s="1"/>
      <c r="V142" s="1"/>
      <c r="W142" s="1"/>
      <c r="X142" s="1"/>
    </row>
    <row r="143" spans="1:24" ht="9" customHeight="1" x14ac:dyDescent="0.35">
      <c r="A143" s="1"/>
      <c r="R143" s="1"/>
      <c r="S143" s="1"/>
      <c r="T143" s="1"/>
      <c r="U143" s="1"/>
      <c r="V143" s="1"/>
      <c r="W143" s="1"/>
      <c r="X143" s="1"/>
    </row>
    <row r="144" spans="1:24" x14ac:dyDescent="0.35">
      <c r="A144" s="1"/>
      <c r="B144" s="9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R144" s="1"/>
      <c r="S144" s="1"/>
      <c r="T144" s="1"/>
      <c r="U144" s="1"/>
      <c r="V144" s="1"/>
      <c r="W144" s="1"/>
      <c r="X144" s="1"/>
    </row>
    <row r="145" spans="1:24" x14ac:dyDescent="0.35">
      <c r="A145" s="1"/>
      <c r="B145" s="9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1"/>
      <c r="S145" s="1"/>
      <c r="T145" s="1"/>
      <c r="U145" s="1"/>
      <c r="V145" s="1"/>
      <c r="W145" s="1"/>
      <c r="X145" s="1"/>
    </row>
    <row r="146" spans="1:24" x14ac:dyDescent="0.35">
      <c r="A146" s="1"/>
      <c r="B146" s="9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1"/>
      <c r="S146" s="1"/>
      <c r="T146" s="1"/>
      <c r="U146" s="1"/>
      <c r="V146" s="1"/>
      <c r="W146" s="1"/>
      <c r="X146" s="1"/>
    </row>
    <row r="147" spans="1:24" x14ac:dyDescent="0.35">
      <c r="A147" s="1"/>
      <c r="B147" s="9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1"/>
      <c r="S147" s="1"/>
      <c r="T147" s="1"/>
      <c r="U147" s="1"/>
      <c r="V147" s="1"/>
      <c r="W147" s="1"/>
      <c r="X147" s="1"/>
    </row>
    <row r="148" spans="1:24" x14ac:dyDescent="0.35">
      <c r="A148" s="1"/>
      <c r="B148" s="9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1"/>
      <c r="S148" s="1"/>
      <c r="T148" s="1"/>
      <c r="U148" s="1"/>
      <c r="V148" s="1"/>
      <c r="W148" s="1"/>
      <c r="X148" s="1"/>
    </row>
    <row r="149" spans="1:24" x14ac:dyDescent="0.35">
      <c r="A149" s="1"/>
      <c r="B149" s="9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1"/>
      <c r="S149" s="1"/>
      <c r="T149" s="1"/>
      <c r="U149" s="1"/>
      <c r="V149" s="1"/>
      <c r="W149" s="1"/>
      <c r="X149" s="1"/>
    </row>
    <row r="150" spans="1:24" x14ac:dyDescent="0.35">
      <c r="A150" s="1"/>
      <c r="B150" s="9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1"/>
      <c r="S150" s="1"/>
      <c r="T150" s="1"/>
      <c r="U150" s="1"/>
      <c r="V150" s="1"/>
      <c r="W150" s="1"/>
      <c r="X150" s="1"/>
    </row>
    <row r="151" spans="1:24" x14ac:dyDescent="0.35">
      <c r="A151" s="1"/>
      <c r="B151" s="9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1"/>
      <c r="S151" s="1"/>
      <c r="T151" s="1"/>
      <c r="U151" s="1"/>
      <c r="V151" s="1"/>
      <c r="W151" s="1"/>
      <c r="X151" s="1"/>
    </row>
    <row r="152" spans="1:24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</sheetData>
  <sheetProtection algorithmName="SHA-512" hashValue="64vcmGR8F+mLh51HUj6767wVp9JW7Dg5WKGEHNsEqh+ZeZ1q0d15zzZuKf/TCWxL3DTwCUvanJkow4e/KwJ7vw==" saltValue="Omfw/KP6kBeDgAFPCFgBEQ==" spinCount="100000" sheet="1" objects="1" scenarios="1" formatCells="0" selectLockedCells="1"/>
  <dataConsolidate/>
  <mergeCells count="22">
    <mergeCell ref="C9:E9"/>
    <mergeCell ref="J2:Q7"/>
    <mergeCell ref="C2:H2"/>
    <mergeCell ref="C3:H3"/>
    <mergeCell ref="C4:H4"/>
    <mergeCell ref="C5:H5"/>
    <mergeCell ref="C6:H6"/>
    <mergeCell ref="C7:H7"/>
    <mergeCell ref="H130:J130"/>
    <mergeCell ref="H115:I115"/>
    <mergeCell ref="H116:I116"/>
    <mergeCell ref="H117:I117"/>
    <mergeCell ref="H122:J122"/>
    <mergeCell ref="H123:J123"/>
    <mergeCell ref="H124:J124"/>
    <mergeCell ref="H125:J125"/>
    <mergeCell ref="H126:J126"/>
    <mergeCell ref="C11:E11"/>
    <mergeCell ref="M11:Q11"/>
    <mergeCell ref="H127:J127"/>
    <mergeCell ref="H128:J128"/>
    <mergeCell ref="H129:J129"/>
  </mergeCells>
  <conditionalFormatting sqref="M118">
    <cfRule type="cellIs" dxfId="1" priority="2" operator="greaterThan">
      <formula>$M$117</formula>
    </cfRule>
  </conditionalFormatting>
  <conditionalFormatting sqref="M119">
    <cfRule type="cellIs" dxfId="0" priority="1" operator="lessThan">
      <formula>0</formula>
    </cfRule>
  </conditionalFormatting>
  <dataValidations count="2">
    <dataValidation type="list" allowBlank="1" showInputMessage="1" showErrorMessage="1" sqref="E14:E24 E91:E109 E72:E79 E61:E70 E42:E59 E81:E89 E26:E40" xr:uid="{E7D43C58-DF9E-4381-A270-3BA3AA7AD1D1}">
      <formula1>$B$114:$B$124</formula1>
    </dataValidation>
    <dataValidation type="list" allowBlank="1" showInputMessage="1" showErrorMessage="1" sqref="H9:H10" xr:uid="{6A9ACD50-D189-43AB-8CA1-EEC3EC3E096B}">
      <formula1>$B$111:$B$113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1" manualBreakCount="1">
    <brk id="59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Ohje</vt:lpstr>
      <vt:lpstr>Kustannusarvio Rakennusselostus</vt:lpstr>
      <vt:lpstr>'Kustannusarvio Rakennusselostus'!Tulostusalue</vt:lpstr>
      <vt:lpstr>Ohje!Tulostusalue</vt:lpstr>
      <vt:lpstr>'Kustannusarvio Rakennusselostus'!Tulostusotsikot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2024-04-24T12:04:14Z</cp:lastPrinted>
  <dcterms:created xsi:type="dcterms:W3CDTF">2023-05-29T06:47:15Z</dcterms:created>
  <dcterms:modified xsi:type="dcterms:W3CDTF">2024-11-20T08:31:38Z</dcterms:modified>
</cp:coreProperties>
</file>